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5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6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7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Ex1.xml" ContentType="application/vnd.ms-office.chartex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1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DEPASO\Juan\Demograficas\Nombre viales 2024\"/>
    </mc:Choice>
  </mc:AlternateContent>
  <bookViews>
    <workbookView xWindow="-108" yWindow="-108" windowWidth="23256" windowHeight="12456"/>
  </bookViews>
  <sheets>
    <sheet name="Índice" sheetId="20" r:id="rId1"/>
    <sheet name="Tabla 1" sheetId="1" r:id="rId2"/>
    <sheet name="Tabla 2" sheetId="6" r:id="rId3"/>
    <sheet name="Tabla 3" sheetId="3" r:id="rId4"/>
    <sheet name="Tabla 4" sheetId="7" r:id="rId5"/>
    <sheet name="Tabla 5" sheetId="5" r:id="rId6"/>
    <sheet name="Tabla 6" sheetId="8" r:id="rId7"/>
    <sheet name="Tabla 7" sheetId="17" r:id="rId8"/>
    <sheet name="Tabla 8" sheetId="19" r:id="rId9"/>
    <sheet name="Gráficos" sheetId="21" r:id="rId10"/>
  </sheets>
  <definedNames>
    <definedName name="_xlchart.v1.0" hidden="1">Gráficos!$AA$154:$AA$159</definedName>
    <definedName name="_xlchart.v1.1" hidden="1">Gráficos!$AB$154:$AB$159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U12" i="19" l="1"/>
  <c r="CS12" i="19"/>
  <c r="CQ12" i="19"/>
  <c r="CO12" i="19"/>
  <c r="CM12" i="19"/>
  <c r="CK12" i="19"/>
  <c r="CI12" i="19"/>
  <c r="CG12" i="19"/>
  <c r="CE12" i="19"/>
  <c r="CC12" i="19"/>
  <c r="CA12" i="19"/>
  <c r="BY12" i="19"/>
  <c r="BW12" i="19"/>
  <c r="BU12" i="19"/>
  <c r="BS12" i="19"/>
  <c r="BQ12" i="19"/>
  <c r="BO12" i="19"/>
  <c r="BM12" i="19"/>
  <c r="BK12" i="19"/>
  <c r="BI12" i="19"/>
  <c r="BG12" i="19"/>
  <c r="BE12" i="19"/>
  <c r="BC12" i="19"/>
  <c r="BA12" i="19"/>
  <c r="AY12" i="19"/>
  <c r="AW12" i="19"/>
  <c r="AU12" i="19"/>
  <c r="AS12" i="19"/>
  <c r="AQ12" i="19"/>
  <c r="AO12" i="19"/>
  <c r="AM12" i="19"/>
  <c r="AK12" i="19"/>
  <c r="AI12" i="19"/>
  <c r="AG12" i="19"/>
  <c r="AE12" i="19"/>
  <c r="AC12" i="19"/>
  <c r="AA12" i="19"/>
  <c r="Y12" i="19"/>
  <c r="W12" i="19"/>
  <c r="U12" i="19"/>
  <c r="S12" i="19"/>
  <c r="Q12" i="19"/>
  <c r="O12" i="19"/>
  <c r="M12" i="19"/>
  <c r="K12" i="19"/>
  <c r="I12" i="19"/>
  <c r="G12" i="19"/>
  <c r="E12" i="19"/>
  <c r="C12" i="19"/>
  <c r="CU11" i="19"/>
  <c r="CS11" i="19"/>
  <c r="CQ11" i="19"/>
  <c r="CO11" i="19"/>
  <c r="CM11" i="19"/>
  <c r="CK11" i="19"/>
  <c r="CI11" i="19"/>
  <c r="CG11" i="19"/>
  <c r="CE11" i="19"/>
  <c r="CC11" i="19"/>
  <c r="CA11" i="19"/>
  <c r="BY11" i="19"/>
  <c r="BW11" i="19"/>
  <c r="BU11" i="19"/>
  <c r="BS11" i="19"/>
  <c r="BQ11" i="19"/>
  <c r="BO11" i="19"/>
  <c r="BM11" i="19"/>
  <c r="BK11" i="19"/>
  <c r="BI11" i="19"/>
  <c r="BG11" i="19"/>
  <c r="BE11" i="19"/>
  <c r="BC11" i="19"/>
  <c r="BA11" i="19"/>
  <c r="AY11" i="19"/>
  <c r="AW11" i="19"/>
  <c r="AU11" i="19"/>
  <c r="AS11" i="19"/>
  <c r="AQ11" i="19"/>
  <c r="AO11" i="19"/>
  <c r="AM11" i="19"/>
  <c r="AK11" i="19"/>
  <c r="AI11" i="19"/>
  <c r="AG11" i="19"/>
  <c r="AE11" i="19"/>
  <c r="AC11" i="19"/>
  <c r="AA11" i="19"/>
  <c r="Y11" i="19"/>
  <c r="W11" i="19"/>
  <c r="U11" i="19"/>
  <c r="S11" i="19"/>
  <c r="Q11" i="19"/>
  <c r="O11" i="19"/>
  <c r="M11" i="19"/>
  <c r="K11" i="19"/>
  <c r="I11" i="19"/>
  <c r="G11" i="19"/>
  <c r="E11" i="19"/>
  <c r="C11" i="19"/>
  <c r="G10" i="5" l="1"/>
  <c r="Y21" i="5" l="1"/>
  <c r="Y20" i="5"/>
  <c r="Y19" i="5"/>
  <c r="Y17" i="5"/>
  <c r="Y16" i="5"/>
  <c r="Y15" i="5"/>
  <c r="Y14" i="5"/>
  <c r="Y13" i="5"/>
  <c r="Y12" i="5"/>
  <c r="Y11" i="5"/>
  <c r="Z21" i="5"/>
  <c r="Z20" i="5"/>
  <c r="Z19" i="5"/>
  <c r="Z17" i="5"/>
  <c r="Z16" i="5"/>
  <c r="Z15" i="5"/>
  <c r="Z14" i="5"/>
  <c r="Z13" i="5"/>
  <c r="Z12" i="5"/>
  <c r="Z11" i="5"/>
  <c r="V21" i="5"/>
  <c r="V20" i="5"/>
  <c r="V19" i="5"/>
  <c r="V17" i="5"/>
  <c r="V16" i="5"/>
  <c r="V15" i="5"/>
  <c r="V14" i="5"/>
  <c r="V13" i="5"/>
  <c r="V12" i="5"/>
  <c r="V11" i="5"/>
  <c r="Q21" i="5"/>
  <c r="Q20" i="5"/>
  <c r="Q19" i="5"/>
  <c r="Q17" i="5"/>
  <c r="Q16" i="5"/>
  <c r="Q15" i="5"/>
  <c r="Q14" i="5"/>
  <c r="Q13" i="5"/>
  <c r="Q12" i="5"/>
  <c r="Q11" i="5"/>
  <c r="B21" i="5"/>
  <c r="U21" i="5" s="1"/>
  <c r="B20" i="5"/>
  <c r="U20" i="5" s="1"/>
  <c r="B19" i="5"/>
  <c r="U19" i="5" s="1"/>
  <c r="B17" i="5"/>
  <c r="U17" i="5" s="1"/>
  <c r="B16" i="5"/>
  <c r="U16" i="5" s="1"/>
  <c r="B15" i="5"/>
  <c r="U15" i="5" s="1"/>
  <c r="B14" i="5"/>
  <c r="U14" i="5" s="1"/>
  <c r="B13" i="5"/>
  <c r="U13" i="5" s="1"/>
  <c r="B12" i="5"/>
  <c r="U12" i="5" s="1"/>
  <c r="B11" i="5"/>
  <c r="U11" i="5" s="1"/>
  <c r="C11" i="5"/>
  <c r="P11" i="5" s="1"/>
  <c r="C12" i="5"/>
  <c r="P12" i="5" s="1"/>
  <c r="C13" i="5"/>
  <c r="P13" i="5" s="1"/>
  <c r="C14" i="5"/>
  <c r="P14" i="5" s="1"/>
  <c r="C15" i="5"/>
  <c r="P15" i="5" s="1"/>
  <c r="C16" i="5"/>
  <c r="P16" i="5" s="1"/>
  <c r="C17" i="5"/>
  <c r="P17" i="5" s="1"/>
  <c r="C19" i="5"/>
  <c r="P19" i="5" s="1"/>
  <c r="C20" i="5"/>
  <c r="P20" i="5" s="1"/>
  <c r="C21" i="5"/>
  <c r="P21" i="5" s="1"/>
  <c r="L18" i="5" l="1"/>
  <c r="J18" i="5"/>
  <c r="G18" i="5"/>
  <c r="E18" i="5"/>
  <c r="O17" i="5"/>
  <c r="T17" i="5"/>
  <c r="O16" i="5"/>
  <c r="O14" i="5"/>
  <c r="O12" i="5"/>
  <c r="L10" i="5"/>
  <c r="J10" i="5"/>
  <c r="E10" i="5"/>
  <c r="V10" i="5" l="1"/>
  <c r="B10" i="5"/>
  <c r="U10" i="5" s="1"/>
  <c r="Y10" i="5"/>
  <c r="Q10" i="5"/>
  <c r="C10" i="5"/>
  <c r="O10" i="5" s="1"/>
  <c r="Z10" i="5"/>
  <c r="V18" i="5"/>
  <c r="B18" i="5"/>
  <c r="U18" i="5" s="1"/>
  <c r="Y18" i="5"/>
  <c r="Q18" i="5"/>
  <c r="C18" i="5"/>
  <c r="Z18" i="5"/>
  <c r="P18" i="5"/>
  <c r="T21" i="5"/>
  <c r="W21" i="5" s="1"/>
  <c r="T20" i="5"/>
  <c r="W20" i="5" s="1"/>
  <c r="T15" i="5"/>
  <c r="W15" i="5" s="1"/>
  <c r="L9" i="5"/>
  <c r="T13" i="5"/>
  <c r="W13" i="5" s="1"/>
  <c r="R14" i="5"/>
  <c r="R16" i="5"/>
  <c r="R12" i="5"/>
  <c r="T11" i="5"/>
  <c r="W11" i="5" s="1"/>
  <c r="T19" i="5"/>
  <c r="W19" i="5" s="1"/>
  <c r="R17" i="5"/>
  <c r="O11" i="5"/>
  <c r="R11" i="5" s="1"/>
  <c r="O15" i="5"/>
  <c r="R15" i="5" s="1"/>
  <c r="E9" i="5"/>
  <c r="T14" i="5"/>
  <c r="W14" i="5" s="1"/>
  <c r="O13" i="5"/>
  <c r="R13" i="5" s="1"/>
  <c r="T12" i="5"/>
  <c r="W12" i="5" s="1"/>
  <c r="T16" i="5"/>
  <c r="W16" i="5" s="1"/>
  <c r="W17" i="5"/>
  <c r="G9" i="5"/>
  <c r="J9" i="5"/>
  <c r="O19" i="5"/>
  <c r="R19" i="5" s="1"/>
  <c r="O20" i="5"/>
  <c r="R20" i="5" s="1"/>
  <c r="O21" i="5"/>
  <c r="R21" i="5" s="1"/>
  <c r="P10" i="5" l="1"/>
  <c r="R10" i="5" s="1"/>
  <c r="Q9" i="5"/>
  <c r="C9" i="5"/>
  <c r="P9" i="5" s="1"/>
  <c r="V9" i="5"/>
  <c r="B9" i="5"/>
  <c r="F17" i="5" s="1"/>
  <c r="Z9" i="5"/>
  <c r="T18" i="5"/>
  <c r="W18" i="5" s="1"/>
  <c r="O18" i="5"/>
  <c r="R18" i="5" s="1"/>
  <c r="T10" i="5"/>
  <c r="Y9" i="5"/>
  <c r="M9" i="5" l="1"/>
  <c r="K21" i="5"/>
  <c r="K20" i="5"/>
  <c r="K19" i="5"/>
  <c r="K17" i="5"/>
  <c r="K16" i="5"/>
  <c r="K15" i="5"/>
  <c r="K14" i="5"/>
  <c r="K13" i="5"/>
  <c r="K12" i="5"/>
  <c r="K11" i="5"/>
  <c r="K10" i="5"/>
  <c r="K18" i="5"/>
  <c r="K9" i="5"/>
  <c r="U9" i="5"/>
  <c r="M21" i="5"/>
  <c r="M20" i="5"/>
  <c r="M19" i="5"/>
  <c r="M17" i="5"/>
  <c r="M16" i="5"/>
  <c r="M15" i="5"/>
  <c r="M14" i="5"/>
  <c r="M13" i="5"/>
  <c r="M12" i="5"/>
  <c r="M11" i="5"/>
  <c r="M10" i="5"/>
  <c r="M18" i="5"/>
  <c r="F9" i="5"/>
  <c r="F12" i="5"/>
  <c r="F21" i="5"/>
  <c r="H9" i="5"/>
  <c r="F13" i="5"/>
  <c r="F20" i="5"/>
  <c r="F15" i="5"/>
  <c r="F16" i="5"/>
  <c r="F10" i="5"/>
  <c r="F18" i="5"/>
  <c r="F19" i="5"/>
  <c r="O9" i="5"/>
  <c r="T9" i="5"/>
  <c r="F14" i="5"/>
  <c r="F11" i="5"/>
  <c r="H17" i="5"/>
  <c r="H21" i="5"/>
  <c r="H20" i="5"/>
  <c r="H19" i="5"/>
  <c r="H16" i="5"/>
  <c r="H14" i="5"/>
  <c r="H11" i="5"/>
  <c r="H15" i="5"/>
  <c r="H13" i="5"/>
  <c r="H12" i="5"/>
  <c r="H10" i="5"/>
  <c r="H18" i="5"/>
  <c r="W10" i="5"/>
  <c r="H95" i="1"/>
  <c r="I95" i="1"/>
  <c r="B96" i="1"/>
  <c r="C96" i="1"/>
  <c r="H96" i="1"/>
  <c r="I96" i="1"/>
  <c r="R9" i="5" l="1"/>
  <c r="W9" i="5"/>
  <c r="B7" i="1" l="1"/>
  <c r="C7" i="1" l="1"/>
  <c r="H7" i="1"/>
  <c r="I7" i="1" l="1"/>
</calcChain>
</file>

<file path=xl/sharedStrings.xml><?xml version="1.0" encoding="utf-8"?>
<sst xmlns="http://schemas.openxmlformats.org/spreadsheetml/2006/main" count="2399" uniqueCount="1429">
  <si>
    <t>T1</t>
  </si>
  <si>
    <t>Literales y calles según la frecuencia de los literales.</t>
  </si>
  <si>
    <t>T2</t>
  </si>
  <si>
    <t>Número medio de calles por cada literal según la clasificación de los literales en grupos, subgrupos y categorías.</t>
  </si>
  <si>
    <t>T3</t>
  </si>
  <si>
    <t>Porcentaje de calles según la clasificación de sus literales en grupos, subgrupos y categorías.</t>
  </si>
  <si>
    <t>T4</t>
  </si>
  <si>
    <t>Porcentaje de literales según su clasificación en grupos, subgrupos y categorías.</t>
  </si>
  <si>
    <t>T5</t>
  </si>
  <si>
    <t>Porcentaje de calles y literales por género según la clasificación de sus literales de los que es posible asociar género.</t>
  </si>
  <si>
    <t>T6</t>
  </si>
  <si>
    <t>Relación de los literales que se repiten más de diez veces, ordenados por frecuencia.</t>
  </si>
  <si>
    <t>T7</t>
  </si>
  <si>
    <t>Relación de los municipios de la Comunidad de Madrid, ordenados por el número de calles del municipio.</t>
  </si>
  <si>
    <t>T8</t>
  </si>
  <si>
    <t>Relación de las calles más frecuentes para cada categoría.</t>
  </si>
  <si>
    <t>Gráficos</t>
  </si>
  <si>
    <t>Índice</t>
  </si>
  <si>
    <t>Frecuencia de los literales</t>
  </si>
  <si>
    <t>Recuentos</t>
  </si>
  <si>
    <t>Recuentos acumulados</t>
  </si>
  <si>
    <t>Recuentos acum. inverso</t>
  </si>
  <si>
    <t>Porcentajes</t>
  </si>
  <si>
    <t>% acumulados</t>
  </si>
  <si>
    <t>% acumulados inverso</t>
  </si>
  <si>
    <t>Nº literales</t>
  </si>
  <si>
    <t>Nº calles</t>
  </si>
  <si>
    <t>% literales</t>
  </si>
  <si>
    <t>% calles</t>
  </si>
  <si>
    <t>TOTAL</t>
  </si>
  <si>
    <t>Frecuencia del número de literales diferentes y número de viales resultante para gráficos</t>
  </si>
  <si>
    <t>Frecuencia</t>
  </si>
  <si>
    <t>Nº viales</t>
  </si>
  <si>
    <t>6-10</t>
  </si>
  <si>
    <t>11 y más</t>
  </si>
  <si>
    <t>Más de 10</t>
  </si>
  <si>
    <t>Fuente: Callejeros oficiales de la Comunidad de Madrid.</t>
  </si>
  <si>
    <t>CLASIFICACIÓN DE LAS CALLES SEGÚN SU RELACIÓN CON:</t>
  </si>
  <si>
    <t>Número de calles</t>
  </si>
  <si>
    <t>Número de literales</t>
  </si>
  <si>
    <t>Número de calles por literal</t>
  </si>
  <si>
    <t>Otras categorías incluídas</t>
  </si>
  <si>
    <t>Grupo</t>
  </si>
  <si>
    <t>Subgrupo</t>
  </si>
  <si>
    <t>Categoría</t>
  </si>
  <si>
    <t xml:space="preserve">Las personas </t>
  </si>
  <si>
    <t>Hombres (de identificación inequívoca)</t>
  </si>
  <si>
    <t>Artistas</t>
  </si>
  <si>
    <t>Pintores, actores, músicos</t>
  </si>
  <si>
    <t>Científicos</t>
  </si>
  <si>
    <t>Inventores, médicos famosos</t>
  </si>
  <si>
    <t>Deportistas</t>
  </si>
  <si>
    <t>Letras: poetas, escritores, periodistas, historiadores</t>
  </si>
  <si>
    <t>Traductores, lingüistas, autores teatrales, directores de cine</t>
  </si>
  <si>
    <t>La Corona</t>
  </si>
  <si>
    <t>Emperadores, nobles</t>
  </si>
  <si>
    <t>Políticos</t>
  </si>
  <si>
    <t>Alcaldes, concejales</t>
  </si>
  <si>
    <t>Otros: descubridores, conquistadores, personajes locales, filósofos, arquitectos, etc.</t>
  </si>
  <si>
    <t>Toreros, militares, ingenieros, maestros, empresarios, médicos locales</t>
  </si>
  <si>
    <t>Mujeres (de identificación inequívoca)</t>
  </si>
  <si>
    <t>Pintoras, actrices, músicas</t>
  </si>
  <si>
    <t>Científicas</t>
  </si>
  <si>
    <t>Inventoras</t>
  </si>
  <si>
    <t>Letras: poetisas, escritoras, periodistas</t>
  </si>
  <si>
    <t>Traductoras, lingüistas, autoras teatrales, directoras de cine</t>
  </si>
  <si>
    <t>Nobles</t>
  </si>
  <si>
    <t>Políticas</t>
  </si>
  <si>
    <t>Otros: descubridoras, conquistadoras, personajes locales, etc.</t>
  </si>
  <si>
    <t>Arquitectas, ingenieras, maestras, médicas locales</t>
  </si>
  <si>
    <t>Grupos de personas reconocibles una a una</t>
  </si>
  <si>
    <t>Personajes de ficción en literatura, cine, etc.</t>
  </si>
  <si>
    <t>Gentilicios, nombres genéricos</t>
  </si>
  <si>
    <t>Genéricos de grupos de personas</t>
  </si>
  <si>
    <t>Partes del cuerpo, y otras relacionadas con el mismo</t>
  </si>
  <si>
    <t>Actividad humana</t>
  </si>
  <si>
    <t>Oficios, artes, tradiciones, deportes, etc.</t>
  </si>
  <si>
    <t>Estudios, lenguajes</t>
  </si>
  <si>
    <t>Sentidos, sentimientos, estados</t>
  </si>
  <si>
    <t>Conceptos abstractos de la actividad humana</t>
  </si>
  <si>
    <t>Organización social, política, empresas, etc.</t>
  </si>
  <si>
    <t>Otros: instrumentos, objetos, herramientas, usos del tiempo, ropa, etc.</t>
  </si>
  <si>
    <t>Modos de transporte</t>
  </si>
  <si>
    <t>La historia</t>
  </si>
  <si>
    <t>Acontecimientos: guerras, sucesos, etc.</t>
  </si>
  <si>
    <t>Fechas</t>
  </si>
  <si>
    <t>La religión</t>
  </si>
  <si>
    <t>Santos y apóstoles</t>
  </si>
  <si>
    <t>Jesús, Mahoma</t>
  </si>
  <si>
    <t>Jerarquía o miembro de la org.</t>
  </si>
  <si>
    <t>Nombre concreto de un Papa, cardenal, obispo, sacerdote, diácono, abad, párroco.</t>
  </si>
  <si>
    <t>Otros: personajes bíblicos masculinos, etc.</t>
  </si>
  <si>
    <t>Caín, Abel, Moisés, Noé, etc.</t>
  </si>
  <si>
    <t>Santas</t>
  </si>
  <si>
    <t>Vírgenes</t>
  </si>
  <si>
    <t>Otras</t>
  </si>
  <si>
    <t>Lugares: iglesias, ermitas, cementerios, etc.</t>
  </si>
  <si>
    <t>Monasterio, etc.</t>
  </si>
  <si>
    <t>Otros: conceptos, act. religiosas, órdenes relig., mitología, etc.</t>
  </si>
  <si>
    <t>Profeta, encarnación, ascensión, procesión, curia, capellanía, seres mitología</t>
  </si>
  <si>
    <t>Los animales y temas relacionados</t>
  </si>
  <si>
    <t>Los vegetales</t>
  </si>
  <si>
    <t>Árboles, arbustos y sus agrupaciones</t>
  </si>
  <si>
    <t>Flores, plantas ornamentales</t>
  </si>
  <si>
    <t>Otros: agricultura, especies naturaleza</t>
  </si>
  <si>
    <t>Frutas, hortalizas, cereales, legumbres, etc.</t>
  </si>
  <si>
    <t>Los minerales</t>
  </si>
  <si>
    <t>Minería</t>
  </si>
  <si>
    <t>Metales preciosos, piedras preciosas y semipreciosas</t>
  </si>
  <si>
    <t>Otros (como gases, elementos químicos y de la tabla periódica etc.)</t>
  </si>
  <si>
    <t>La naturaleza</t>
  </si>
  <si>
    <t>Fenómenos atmosféricos y de la naturaleza</t>
  </si>
  <si>
    <t>Terremotos, viento, fuego, ciclón, etc.</t>
  </si>
  <si>
    <t>Otros: colores, etc.</t>
  </si>
  <si>
    <t>Estaciones</t>
  </si>
  <si>
    <t>El universo: planetas, astros, zodiaco, etc.</t>
  </si>
  <si>
    <t>Los espacios físicos: lugares</t>
  </si>
  <si>
    <t>Geopolíticos: pueblos, ciudades, regiones, países, continentes, etc.</t>
  </si>
  <si>
    <t>Divisiones artificiales realizadas por el hombre de identificación inequívoca</t>
  </si>
  <si>
    <t>Parajes no urbanos: naturales y artificiales</t>
  </si>
  <si>
    <t>Montañas, lagos, ríos, mares, valles, playas, etc.</t>
  </si>
  <si>
    <t>Urbanos: edificios, plazas, etc que han existido en el vial o cerca de él.</t>
  </si>
  <si>
    <t>Unión entre dos lugares; desde un lugar a otro</t>
  </si>
  <si>
    <t>Carreteras; De X a Y.</t>
  </si>
  <si>
    <t>Otros lugares: puntos cardinales, etc.</t>
  </si>
  <si>
    <t>Nombres genéricos que no es posible identificar</t>
  </si>
  <si>
    <t>Características de la vía</t>
  </si>
  <si>
    <t>Otro tipo o sin clasificar</t>
  </si>
  <si>
    <t>Número de viales</t>
  </si>
  <si>
    <t>Porcentaje de calles</t>
  </si>
  <si>
    <t>Arquitectos, toreros, militares, ingenieros, maestros, empresarios, médicos locales</t>
  </si>
  <si>
    <t>Porcentaje de literales</t>
  </si>
  <si>
    <t>Literales relacionados con:</t>
  </si>
  <si>
    <t>Ambos sexos</t>
  </si>
  <si>
    <t>Hombres</t>
  </si>
  <si>
    <t>Mujeres</t>
  </si>
  <si>
    <t>Calles</t>
  </si>
  <si>
    <t>Literales</t>
  </si>
  <si>
    <t>Nº medio de calles por literal</t>
  </si>
  <si>
    <t>% calles que tienen los/las:</t>
  </si>
  <si>
    <r>
      <t xml:space="preserve">Diferencia hombres-mujeres </t>
    </r>
    <r>
      <rPr>
        <vertAlign val="superscript"/>
        <sz val="10"/>
        <color theme="1"/>
        <rFont val="Arial"/>
        <family val="2"/>
      </rPr>
      <t>(*)</t>
    </r>
  </si>
  <si>
    <t>Diferencia hombres-mujeres</t>
  </si>
  <si>
    <t>literal. (calles/literales)</t>
  </si>
  <si>
    <t>Número</t>
  </si>
  <si>
    <t>%</t>
  </si>
  <si>
    <t>Total</t>
  </si>
  <si>
    <t>Las personas</t>
  </si>
  <si>
    <t>Letras</t>
  </si>
  <si>
    <t>Otros</t>
  </si>
  <si>
    <t>Santos/as</t>
  </si>
  <si>
    <t xml:space="preserve">Otros:  </t>
  </si>
  <si>
    <t>Jerarquía Iglesia    Vírgenes</t>
  </si>
  <si>
    <t>(*) Puntos porcentuales de diferencia</t>
  </si>
  <si>
    <t>Literal</t>
  </si>
  <si>
    <t>Iglesia</t>
  </si>
  <si>
    <t>Abeto</t>
  </si>
  <si>
    <t>Venezuela</t>
  </si>
  <si>
    <t>Juan de la Cierva</t>
  </si>
  <si>
    <t>Rosa Chacel</t>
  </si>
  <si>
    <t>Carlos III</t>
  </si>
  <si>
    <t>Berna</t>
  </si>
  <si>
    <t>Madrid</t>
  </si>
  <si>
    <t>Alameda</t>
  </si>
  <si>
    <t>Víctimas del Terrorismo</t>
  </si>
  <si>
    <t>Lirios</t>
  </si>
  <si>
    <t>Santa Isabel</t>
  </si>
  <si>
    <t>Ciprés</t>
  </si>
  <si>
    <t>Blas de Otero</t>
  </si>
  <si>
    <t>Constitución</t>
  </si>
  <si>
    <t>Escuelas</t>
  </si>
  <si>
    <t>Abetos</t>
  </si>
  <si>
    <t>Logroño</t>
  </si>
  <si>
    <t>Santa Lucía</t>
  </si>
  <si>
    <t>Comercio</t>
  </si>
  <si>
    <t>Brunete</t>
  </si>
  <si>
    <t>Mayor</t>
  </si>
  <si>
    <t>Flores</t>
  </si>
  <si>
    <t>Almería</t>
  </si>
  <si>
    <t>Londres</t>
  </si>
  <si>
    <t>Saturno</t>
  </si>
  <si>
    <t>Concepción Arenal</t>
  </si>
  <si>
    <t>Calvo Sotelo</t>
  </si>
  <si>
    <t>Eras</t>
  </si>
  <si>
    <t>Jazmín</t>
  </si>
  <si>
    <t>Buenavista</t>
  </si>
  <si>
    <t>Madroños</t>
  </si>
  <si>
    <t>Tarragona</t>
  </si>
  <si>
    <t>Cotos</t>
  </si>
  <si>
    <t>Canario</t>
  </si>
  <si>
    <t>Fuente</t>
  </si>
  <si>
    <t>Río Jarama</t>
  </si>
  <si>
    <t>Burgos</t>
  </si>
  <si>
    <t>Manzanares</t>
  </si>
  <si>
    <t>Teruel</t>
  </si>
  <si>
    <t>Cubas</t>
  </si>
  <si>
    <t>Cañada Real</t>
  </si>
  <si>
    <t>Real</t>
  </si>
  <si>
    <t>Santiago</t>
  </si>
  <si>
    <t>Carretas</t>
  </si>
  <si>
    <t>María Zambrano</t>
  </si>
  <si>
    <t>Urano</t>
  </si>
  <si>
    <t>Dalí</t>
  </si>
  <si>
    <t>Convento</t>
  </si>
  <si>
    <t>España</t>
  </si>
  <si>
    <t>Sauce</t>
  </si>
  <si>
    <t>Chopos</t>
  </si>
  <si>
    <t>Mercurio</t>
  </si>
  <si>
    <t>Viena</t>
  </si>
  <si>
    <t>Espejo</t>
  </si>
  <si>
    <t>Corta</t>
  </si>
  <si>
    <t>San Isidro</t>
  </si>
  <si>
    <t>Sierra</t>
  </si>
  <si>
    <t>Concordia</t>
  </si>
  <si>
    <t>Miguel de Unamuno</t>
  </si>
  <si>
    <t>Agua</t>
  </si>
  <si>
    <t>Espino</t>
  </si>
  <si>
    <t>Dalia</t>
  </si>
  <si>
    <t>San Sebastián</t>
  </si>
  <si>
    <t>Calderón de la Barca</t>
  </si>
  <si>
    <t>Escorial</t>
  </si>
  <si>
    <t>Molinos</t>
  </si>
  <si>
    <t>Amapolas</t>
  </si>
  <si>
    <t>Estocolmo</t>
  </si>
  <si>
    <t>Delicias</t>
  </si>
  <si>
    <t>Molino</t>
  </si>
  <si>
    <t>Chile</t>
  </si>
  <si>
    <t>Higuera</t>
  </si>
  <si>
    <t>Peral</t>
  </si>
  <si>
    <t>Arboleda</t>
  </si>
  <si>
    <t>Federica Montseny</t>
  </si>
  <si>
    <t>Egido</t>
  </si>
  <si>
    <t>Estación</t>
  </si>
  <si>
    <t>Ciudad Real</t>
  </si>
  <si>
    <t>Nicaragua</t>
  </si>
  <si>
    <t>Picasso</t>
  </si>
  <si>
    <t>Batres</t>
  </si>
  <si>
    <t>Finlandia</t>
  </si>
  <si>
    <t>Era</t>
  </si>
  <si>
    <t>San Juan</t>
  </si>
  <si>
    <t>Cristo</t>
  </si>
  <si>
    <t>Pozas</t>
  </si>
  <si>
    <t>Plaza</t>
  </si>
  <si>
    <t>Bronce</t>
  </si>
  <si>
    <t>Fraguas</t>
  </si>
  <si>
    <t>Estrella Polar</t>
  </si>
  <si>
    <t>Cruz</t>
  </si>
  <si>
    <t>Extremadura</t>
  </si>
  <si>
    <t>Robles</t>
  </si>
  <si>
    <t>Pradillo</t>
  </si>
  <si>
    <t>Carabaña</t>
  </si>
  <si>
    <t>Francisco de Quevedo</t>
  </si>
  <si>
    <t>Francisco de Goya</t>
  </si>
  <si>
    <t>Toledo</t>
  </si>
  <si>
    <t>Granada</t>
  </si>
  <si>
    <t>Salvador Dalí</t>
  </si>
  <si>
    <t>Ribera</t>
  </si>
  <si>
    <t>Cedro</t>
  </si>
  <si>
    <t>Gato</t>
  </si>
  <si>
    <t>Fuenlabrada</t>
  </si>
  <si>
    <t>Segovia</t>
  </si>
  <si>
    <t>Huertos</t>
  </si>
  <si>
    <t>San Martín</t>
  </si>
  <si>
    <t>Ruiseñor</t>
  </si>
  <si>
    <t>Cisne</t>
  </si>
  <si>
    <t>Gredos</t>
  </si>
  <si>
    <t>Granados</t>
  </si>
  <si>
    <t>Fragua</t>
  </si>
  <si>
    <t>Jara</t>
  </si>
  <si>
    <t>Sur</t>
  </si>
  <si>
    <t>Tilos</t>
  </si>
  <si>
    <t>Cuevas</t>
  </si>
  <si>
    <t>Guadalix</t>
  </si>
  <si>
    <t>Illescas</t>
  </si>
  <si>
    <t>Luna</t>
  </si>
  <si>
    <t>Manuel de Falla</t>
  </si>
  <si>
    <t>Tomillar</t>
  </si>
  <si>
    <t>Toreros</t>
  </si>
  <si>
    <t>Cura</t>
  </si>
  <si>
    <t>Holanda</t>
  </si>
  <si>
    <t>Independencia</t>
  </si>
  <si>
    <t>Olmo</t>
  </si>
  <si>
    <t>Moreras</t>
  </si>
  <si>
    <t>Alicante</t>
  </si>
  <si>
    <t>Acacia</t>
  </si>
  <si>
    <t>Duero</t>
  </si>
  <si>
    <t>Jardín</t>
  </si>
  <si>
    <t>Joaquín Turina</t>
  </si>
  <si>
    <t>Sol</t>
  </si>
  <si>
    <t>Oriente</t>
  </si>
  <si>
    <t>Argentina</t>
  </si>
  <si>
    <t>Austria</t>
  </si>
  <si>
    <t>Esperanza</t>
  </si>
  <si>
    <t>Juan de Austria</t>
  </si>
  <si>
    <t>José Echegaray</t>
  </si>
  <si>
    <t>Álamo</t>
  </si>
  <si>
    <t>Peñalara</t>
  </si>
  <si>
    <t>Azucena</t>
  </si>
  <si>
    <t>Bruselas</t>
  </si>
  <si>
    <t>Gabriela Mistral</t>
  </si>
  <si>
    <t>Linares</t>
  </si>
  <si>
    <t>Juan de Herrera</t>
  </si>
  <si>
    <t>Clavel</t>
  </si>
  <si>
    <t>Pozo</t>
  </si>
  <si>
    <t>Bosque</t>
  </si>
  <si>
    <t>Cataluña</t>
  </si>
  <si>
    <t>Getafe</t>
  </si>
  <si>
    <t>Monte Perdido</t>
  </si>
  <si>
    <t>Juan Pablo II</t>
  </si>
  <si>
    <t>Paloma</t>
  </si>
  <si>
    <t>Río Duero</t>
  </si>
  <si>
    <t>Brasil</t>
  </si>
  <si>
    <t>Cerezo</t>
  </si>
  <si>
    <t>Golondrina</t>
  </si>
  <si>
    <t>Moraleja</t>
  </si>
  <si>
    <t>Leganés</t>
  </si>
  <si>
    <t>Velázquez</t>
  </si>
  <si>
    <t>Rosa</t>
  </si>
  <si>
    <t>Castaño</t>
  </si>
  <si>
    <t>Chinchón</t>
  </si>
  <si>
    <t>Hierro</t>
  </si>
  <si>
    <t>Navas</t>
  </si>
  <si>
    <t>León Felipe</t>
  </si>
  <si>
    <t>Cervantes</t>
  </si>
  <si>
    <t>San Andrés</t>
  </si>
  <si>
    <t>Cedros</t>
  </si>
  <si>
    <t>Chopera</t>
  </si>
  <si>
    <t>Hispanidad</t>
  </si>
  <si>
    <t>Picos de Europa</t>
  </si>
  <si>
    <t>Levante</t>
  </si>
  <si>
    <t>Romero</t>
  </si>
  <si>
    <t>Tomillo</t>
  </si>
  <si>
    <t>Enebros</t>
  </si>
  <si>
    <t>Geranios</t>
  </si>
  <si>
    <t>Honduras</t>
  </si>
  <si>
    <t>Plantío</t>
  </si>
  <si>
    <t>Limonero</t>
  </si>
  <si>
    <t>San Roque</t>
  </si>
  <si>
    <t>Amargura</t>
  </si>
  <si>
    <t>Huerta</t>
  </si>
  <si>
    <t>Grecia</t>
  </si>
  <si>
    <t>Jazmines</t>
  </si>
  <si>
    <t>Pozuelo</t>
  </si>
  <si>
    <t>Melilla</t>
  </si>
  <si>
    <t>Encina</t>
  </si>
  <si>
    <t>Aragón</t>
  </si>
  <si>
    <t>Méjico</t>
  </si>
  <si>
    <t>Griñón</t>
  </si>
  <si>
    <t>Loeches</t>
  </si>
  <si>
    <t>Príncipe de Asturias</t>
  </si>
  <si>
    <t>Miguel Ángel Blanco</t>
  </si>
  <si>
    <t>Ermita</t>
  </si>
  <si>
    <t>Europa</t>
  </si>
  <si>
    <t>Mirlo</t>
  </si>
  <si>
    <t>Halcón</t>
  </si>
  <si>
    <t>Mercado</t>
  </si>
  <si>
    <t>República Dominicana</t>
  </si>
  <si>
    <t>Milano</t>
  </si>
  <si>
    <t>Dehesa</t>
  </si>
  <si>
    <t>Greco</t>
  </si>
  <si>
    <t>Móstoles</t>
  </si>
  <si>
    <t>Júpiter</t>
  </si>
  <si>
    <t>Morales</t>
  </si>
  <si>
    <t>San Luis</t>
  </si>
  <si>
    <t>Nápoles</t>
  </si>
  <si>
    <t>Huertas</t>
  </si>
  <si>
    <t>Hospital</t>
  </si>
  <si>
    <t>Pablo Neruda</t>
  </si>
  <si>
    <t>Luxemburgo</t>
  </si>
  <si>
    <t>Pablo Iglesias</t>
  </si>
  <si>
    <t>Santa María de la Cabeza</t>
  </si>
  <si>
    <t>Naranjos</t>
  </si>
  <si>
    <t>Lope de Vega</t>
  </si>
  <si>
    <t>Jaén</t>
  </si>
  <si>
    <t>Paraguay</t>
  </si>
  <si>
    <t>Moral</t>
  </si>
  <si>
    <t>Parra</t>
  </si>
  <si>
    <t>Sotillo</t>
  </si>
  <si>
    <t>Núñez de Balboa</t>
  </si>
  <si>
    <t>Nueva</t>
  </si>
  <si>
    <t>León</t>
  </si>
  <si>
    <t>Santa Teresa</t>
  </si>
  <si>
    <t>Orense</t>
  </si>
  <si>
    <t>Pensamiento</t>
  </si>
  <si>
    <t>Tulipanes</t>
  </si>
  <si>
    <t>Paraíso</t>
  </si>
  <si>
    <t>Río</t>
  </si>
  <si>
    <t>Madroño</t>
  </si>
  <si>
    <t>Soto</t>
  </si>
  <si>
    <t>Pajares</t>
  </si>
  <si>
    <t>Peñas</t>
  </si>
  <si>
    <t>Valdemorillo</t>
  </si>
  <si>
    <t>Peralejo</t>
  </si>
  <si>
    <t>Sevilla</t>
  </si>
  <si>
    <t>Perdiz</t>
  </si>
  <si>
    <t>Aranjuez</t>
  </si>
  <si>
    <t>Panamá</t>
  </si>
  <si>
    <t>Pez</t>
  </si>
  <si>
    <t>Violetas</t>
  </si>
  <si>
    <t>Petunia</t>
  </si>
  <si>
    <t>Antonio Machado</t>
  </si>
  <si>
    <t>Río Manzanares</t>
  </si>
  <si>
    <t>Cantabria</t>
  </si>
  <si>
    <t>Pizarro</t>
  </si>
  <si>
    <t>Pinto</t>
  </si>
  <si>
    <t>Álava</t>
  </si>
  <si>
    <t>Praga</t>
  </si>
  <si>
    <t>Calvario</t>
  </si>
  <si>
    <t>Alamillo</t>
  </si>
  <si>
    <t>Comunidad de Madrid</t>
  </si>
  <si>
    <t>Río Henares</t>
  </si>
  <si>
    <t>Presa</t>
  </si>
  <si>
    <t>Alberche</t>
  </si>
  <si>
    <t>Principal</t>
  </si>
  <si>
    <t>Norte</t>
  </si>
  <si>
    <t>Asturias</t>
  </si>
  <si>
    <t>Concepción</t>
  </si>
  <si>
    <t>Romeral</t>
  </si>
  <si>
    <t>Rey</t>
  </si>
  <si>
    <t>Alcorcón</t>
  </si>
  <si>
    <t>Puerta del Sol</t>
  </si>
  <si>
    <t>Paz</t>
  </si>
  <si>
    <t>Caño</t>
  </si>
  <si>
    <t>Dos de Mayo</t>
  </si>
  <si>
    <t>Rosal</t>
  </si>
  <si>
    <t>Rincón</t>
  </si>
  <si>
    <t>Almazara</t>
  </si>
  <si>
    <t>Santiago Apóstol</t>
  </si>
  <si>
    <t>Ramón y Cajal</t>
  </si>
  <si>
    <t>Castillo</t>
  </si>
  <si>
    <t>Ebro</t>
  </si>
  <si>
    <t>San Antón</t>
  </si>
  <si>
    <t>San Cristóbal</t>
  </si>
  <si>
    <t>Almenara</t>
  </si>
  <si>
    <t>Segura</t>
  </si>
  <si>
    <t>Goya</t>
  </si>
  <si>
    <t>Cuesta</t>
  </si>
  <si>
    <t>Emilia Pardo Bazán</t>
  </si>
  <si>
    <t>San Francisco</t>
  </si>
  <si>
    <t>San Fernando</t>
  </si>
  <si>
    <t>Arces</t>
  </si>
  <si>
    <t>Serranillos</t>
  </si>
  <si>
    <t>Olivar</t>
  </si>
  <si>
    <t>Enebro</t>
  </si>
  <si>
    <t>Lavadero</t>
  </si>
  <si>
    <t>Somosierra</t>
  </si>
  <si>
    <t>San Juan de la Cruz</t>
  </si>
  <si>
    <t>Arganda</t>
  </si>
  <si>
    <t>Sierra de Guadarrama</t>
  </si>
  <si>
    <t>Arroyo</t>
  </si>
  <si>
    <t>Galicia</t>
  </si>
  <si>
    <t>Lugo</t>
  </si>
  <si>
    <t>Acebo</t>
  </si>
  <si>
    <t>San Marcos</t>
  </si>
  <si>
    <t>Arroyomolinos</t>
  </si>
  <si>
    <t>Sierra Morena</t>
  </si>
  <si>
    <t>Cañada</t>
  </si>
  <si>
    <t>Mirasierra</t>
  </si>
  <si>
    <t>Magdalena</t>
  </si>
  <si>
    <t>Amapola</t>
  </si>
  <si>
    <t>Santa Catalina</t>
  </si>
  <si>
    <t>Atalaya</t>
  </si>
  <si>
    <t>Teide</t>
  </si>
  <si>
    <t>Federico García Lorca</t>
  </si>
  <si>
    <t>Monte</t>
  </si>
  <si>
    <t>Manzano</t>
  </si>
  <si>
    <t>Ángeles</t>
  </si>
  <si>
    <t>Santo Domingo</t>
  </si>
  <si>
    <t>Azorín</t>
  </si>
  <si>
    <t>Torre</t>
  </si>
  <si>
    <t>Guadalajara</t>
  </si>
  <si>
    <t>Navarra</t>
  </si>
  <si>
    <t>Mirador</t>
  </si>
  <si>
    <t>Arco</t>
  </si>
  <si>
    <t>Suecia</t>
  </si>
  <si>
    <t>Barca</t>
  </si>
  <si>
    <t>Torrecilla</t>
  </si>
  <si>
    <t>Fresno</t>
  </si>
  <si>
    <t>Olmos</t>
  </si>
  <si>
    <t>Palomar</t>
  </si>
  <si>
    <t>Bélgica</t>
  </si>
  <si>
    <t>Torrelaguna</t>
  </si>
  <si>
    <t>Campillo</t>
  </si>
  <si>
    <t>Torres Quevedo</t>
  </si>
  <si>
    <t>Pinos</t>
  </si>
  <si>
    <t>Perú</t>
  </si>
  <si>
    <t>París</t>
  </si>
  <si>
    <t>Camelias</t>
  </si>
  <si>
    <t>Tórtola</t>
  </si>
  <si>
    <t>Castellón</t>
  </si>
  <si>
    <t>Unión</t>
  </si>
  <si>
    <t>Rosales</t>
  </si>
  <si>
    <t>Río Guadiana</t>
  </si>
  <si>
    <t>Pío Baroja</t>
  </si>
  <si>
    <t>Chorrillo</t>
  </si>
  <si>
    <t>Violeta</t>
  </si>
  <si>
    <t>Cerca</t>
  </si>
  <si>
    <t>Valdilecha</t>
  </si>
  <si>
    <t>San José</t>
  </si>
  <si>
    <t>Río Miño</t>
  </si>
  <si>
    <t>Poniente</t>
  </si>
  <si>
    <t>Colón</t>
  </si>
  <si>
    <t>Algete</t>
  </si>
  <si>
    <t>Ceuta</t>
  </si>
  <si>
    <t>Villar</t>
  </si>
  <si>
    <t>Santa Ana</t>
  </si>
  <si>
    <t>Valladolid</t>
  </si>
  <si>
    <t>Pontevedra</t>
  </si>
  <si>
    <t>Concejo</t>
  </si>
  <si>
    <t>Azor</t>
  </si>
  <si>
    <t>Codorniz</t>
  </si>
  <si>
    <t>Villar del Olmo</t>
  </si>
  <si>
    <t>Río Tajo</t>
  </si>
  <si>
    <t>Abedul</t>
  </si>
  <si>
    <t>Quevedo</t>
  </si>
  <si>
    <t>Cruz Verde</t>
  </si>
  <si>
    <t>Cardenal Cisneros</t>
  </si>
  <si>
    <t>Colibrí</t>
  </si>
  <si>
    <t>Virgen del Carmen</t>
  </si>
  <si>
    <t>Soledad</t>
  </si>
  <si>
    <t>Barcelona</t>
  </si>
  <si>
    <t>Río Alberche</t>
  </si>
  <si>
    <t>Cuba</t>
  </si>
  <si>
    <t>Carnicería</t>
  </si>
  <si>
    <t>Colmenar Viejo</t>
  </si>
  <si>
    <t>Zuloaga</t>
  </si>
  <si>
    <t>Vega</t>
  </si>
  <si>
    <t>Cerro</t>
  </si>
  <si>
    <t>Río Tajuña</t>
  </si>
  <si>
    <t>Enrique Granados</t>
  </si>
  <si>
    <t>Carpinteros</t>
  </si>
  <si>
    <t>Covachuelas</t>
  </si>
  <si>
    <t>Acacias</t>
  </si>
  <si>
    <t>Doctor Fleming</t>
  </si>
  <si>
    <t>San Vicente</t>
  </si>
  <si>
    <t>Faisán</t>
  </si>
  <si>
    <t>Castaños</t>
  </si>
  <si>
    <t>Cristóbal Colón</t>
  </si>
  <si>
    <t>Miguel Hernández</t>
  </si>
  <si>
    <t>Laguna</t>
  </si>
  <si>
    <t>Sierra Nevada</t>
  </si>
  <si>
    <t>Flor</t>
  </si>
  <si>
    <t>Cerezos</t>
  </si>
  <si>
    <t>Félix Rodríguez de la Fuente</t>
  </si>
  <si>
    <t>Nogal</t>
  </si>
  <si>
    <t>Matadero</t>
  </si>
  <si>
    <t>Sorolla</t>
  </si>
  <si>
    <t>Gerona</t>
  </si>
  <si>
    <t>Cobre</t>
  </si>
  <si>
    <t>Galapagar</t>
  </si>
  <si>
    <t>Pino</t>
  </si>
  <si>
    <t>Mediodía</t>
  </si>
  <si>
    <t>Tajo</t>
  </si>
  <si>
    <t>Granja</t>
  </si>
  <si>
    <t>Cuartel</t>
  </si>
  <si>
    <t>Gaviota</t>
  </si>
  <si>
    <t>Roble</t>
  </si>
  <si>
    <t>Murcia</t>
  </si>
  <si>
    <t>Tulipán</t>
  </si>
  <si>
    <t>Guadalquivir</t>
  </si>
  <si>
    <t>Dolores Ibárruri</t>
  </si>
  <si>
    <t>Joaquín Rodrigo</t>
  </si>
  <si>
    <t>San Antonio</t>
  </si>
  <si>
    <t>Navacerrada</t>
  </si>
  <si>
    <t>Uruguay</t>
  </si>
  <si>
    <t>Horcajo</t>
  </si>
  <si>
    <t>Dublín</t>
  </si>
  <si>
    <t>Jorge Manrique</t>
  </si>
  <si>
    <t>Ávila</t>
  </si>
  <si>
    <t>Navalcarnero</t>
  </si>
  <si>
    <t>Viña</t>
  </si>
  <si>
    <t>Joan Miró</t>
  </si>
  <si>
    <t>Dulcinea</t>
  </si>
  <si>
    <t>Júcar</t>
  </si>
  <si>
    <t>San Pedro</t>
  </si>
  <si>
    <t>Pablo Picasso</t>
  </si>
  <si>
    <t>Alemania</t>
  </si>
  <si>
    <t>Menorca</t>
  </si>
  <si>
    <t>Enmedio</t>
  </si>
  <si>
    <t>Lucero</t>
  </si>
  <si>
    <t>Almendros</t>
  </si>
  <si>
    <t>Palacio</t>
  </si>
  <si>
    <t>Arenal</t>
  </si>
  <si>
    <t>Neptuno</t>
  </si>
  <si>
    <t>Gavilán</t>
  </si>
  <si>
    <t>Mar Cantábrico</t>
  </si>
  <si>
    <t>Olivo</t>
  </si>
  <si>
    <t>Río Guadalquivir</t>
  </si>
  <si>
    <t>Atenas</t>
  </si>
  <si>
    <t>Nogales</t>
  </si>
  <si>
    <t>Gorrión</t>
  </si>
  <si>
    <t>Margarita</t>
  </si>
  <si>
    <t>Viñas</t>
  </si>
  <si>
    <t>Roma</t>
  </si>
  <si>
    <t>Bilbao</t>
  </si>
  <si>
    <t>Parla</t>
  </si>
  <si>
    <t>Guatemala</t>
  </si>
  <si>
    <t>Miguel Delibes</t>
  </si>
  <si>
    <t>Cementerio</t>
  </si>
  <si>
    <t>San Miguel</t>
  </si>
  <si>
    <t>Bolivia</t>
  </si>
  <si>
    <t>Plata</t>
  </si>
  <si>
    <t>Haya</t>
  </si>
  <si>
    <t>Miguel Servet</t>
  </si>
  <si>
    <t>Guadarrama</t>
  </si>
  <si>
    <t>Santander</t>
  </si>
  <si>
    <t>Canteras</t>
  </si>
  <si>
    <t>Retamar</t>
  </si>
  <si>
    <t>Higueras</t>
  </si>
  <si>
    <t>Minas</t>
  </si>
  <si>
    <t>Alcalá</t>
  </si>
  <si>
    <t>Villa</t>
  </si>
  <si>
    <t>Carmen</t>
  </si>
  <si>
    <t>Reyes Católicos</t>
  </si>
  <si>
    <t>Inmaculada</t>
  </si>
  <si>
    <t>Nieves</t>
  </si>
  <si>
    <t>Almendro</t>
  </si>
  <si>
    <t>Zamora</t>
  </si>
  <si>
    <t>Costa Rica</t>
  </si>
  <si>
    <t>Río Guadarrama</t>
  </si>
  <si>
    <t>Jilguero</t>
  </si>
  <si>
    <t>Noruega</t>
  </si>
  <si>
    <t>Olivos</t>
  </si>
  <si>
    <t>Águila</t>
  </si>
  <si>
    <t>Ecuador</t>
  </si>
  <si>
    <t>Río Segura</t>
  </si>
  <si>
    <t>Juan Gris</t>
  </si>
  <si>
    <t>Oliva</t>
  </si>
  <si>
    <t>Pilar</t>
  </si>
  <si>
    <t>Álamos</t>
  </si>
  <si>
    <t>Fresnos</t>
  </si>
  <si>
    <t>Rosario</t>
  </si>
  <si>
    <t>M-50</t>
  </si>
  <si>
    <t>Olvido</t>
  </si>
  <si>
    <t>Prado</t>
  </si>
  <si>
    <t>Alondra</t>
  </si>
  <si>
    <t>Isaac Albéniz</t>
  </si>
  <si>
    <t>Zarza</t>
  </si>
  <si>
    <t>Magallanes</t>
  </si>
  <si>
    <t>Oslo</t>
  </si>
  <si>
    <t>Andalucía</t>
  </si>
  <si>
    <t>Cáceres</t>
  </si>
  <si>
    <t>Lisboa</t>
  </si>
  <si>
    <t>Azucenas</t>
  </si>
  <si>
    <t>Maliciosa</t>
  </si>
  <si>
    <t>Palmeras</t>
  </si>
  <si>
    <t>Juan Ramón Jiménez</t>
  </si>
  <si>
    <t>Claveles</t>
  </si>
  <si>
    <t>Luz</t>
  </si>
  <si>
    <t>Berlín</t>
  </si>
  <si>
    <t>Mar Mediterráneo</t>
  </si>
  <si>
    <t>Peligros</t>
  </si>
  <si>
    <t>Miguel de Cervantes</t>
  </si>
  <si>
    <t>Colombia</t>
  </si>
  <si>
    <t>Mallorca</t>
  </si>
  <si>
    <t>Cigüeña</t>
  </si>
  <si>
    <t>María Moliner</t>
  </si>
  <si>
    <t>Pintores</t>
  </si>
  <si>
    <t>Tejera</t>
  </si>
  <si>
    <t>Cruces</t>
  </si>
  <si>
    <t>Miño</t>
  </si>
  <si>
    <t>Dinamarca</t>
  </si>
  <si>
    <t>Miraflores</t>
  </si>
  <si>
    <t>Plomo</t>
  </si>
  <si>
    <t>Valencia</t>
  </si>
  <si>
    <t>Estrella</t>
  </si>
  <si>
    <t>Noria</t>
  </si>
  <si>
    <t>Doctor Marañón</t>
  </si>
  <si>
    <t>Monjas</t>
  </si>
  <si>
    <t>Prados</t>
  </si>
  <si>
    <t>Libertad</t>
  </si>
  <si>
    <t>Huelva</t>
  </si>
  <si>
    <t>Perales</t>
  </si>
  <si>
    <t>Encinar</t>
  </si>
  <si>
    <t>Nava</t>
  </si>
  <si>
    <t>Primavera</t>
  </si>
  <si>
    <t>Murillo</t>
  </si>
  <si>
    <t>Isaac Peral</t>
  </si>
  <si>
    <t>Retama</t>
  </si>
  <si>
    <t>Espliego</t>
  </si>
  <si>
    <t>Peñuelas</t>
  </si>
  <si>
    <t>Puerto de Navacerrada</t>
  </si>
  <si>
    <t>Salamanca</t>
  </si>
  <si>
    <t>Jardines</t>
  </si>
  <si>
    <t>Río Júcar</t>
  </si>
  <si>
    <t>Fuentecilla</t>
  </si>
  <si>
    <t>Petunias</t>
  </si>
  <si>
    <t>Puerto Rico</t>
  </si>
  <si>
    <t>Severo Ochoa</t>
  </si>
  <si>
    <t>Margaritas</t>
  </si>
  <si>
    <t>Rosas</t>
  </si>
  <si>
    <t>Fuentes</t>
  </si>
  <si>
    <t>Pintor Sorolla</t>
  </si>
  <si>
    <t>Robledal</t>
  </si>
  <si>
    <t>Cádiz</t>
  </si>
  <si>
    <t>Oviedo</t>
  </si>
  <si>
    <t>Tejar</t>
  </si>
  <si>
    <t>Geranio</t>
  </si>
  <si>
    <t>Plazuela</t>
  </si>
  <si>
    <t>San Agustín</t>
  </si>
  <si>
    <t>Castilla</t>
  </si>
  <si>
    <t>Portugal</t>
  </si>
  <si>
    <t>Tirso de Molina</t>
  </si>
  <si>
    <t>Gloria Fuertes</t>
  </si>
  <si>
    <t>Procesiones</t>
  </si>
  <si>
    <t>San Lucas</t>
  </si>
  <si>
    <t>Ferrocarril</t>
  </si>
  <si>
    <t>San Blas</t>
  </si>
  <si>
    <t>Torrejón</t>
  </si>
  <si>
    <t>Guadiana</t>
  </si>
  <si>
    <t>Puente</t>
  </si>
  <si>
    <t>San Nicolás</t>
  </si>
  <si>
    <t>Pinar</t>
  </si>
  <si>
    <t>Santa María</t>
  </si>
  <si>
    <t>Venus</t>
  </si>
  <si>
    <t>Henares</t>
  </si>
  <si>
    <t>Río Lozoya</t>
  </si>
  <si>
    <t>San Pablo</t>
  </si>
  <si>
    <t>Cuenca</t>
  </si>
  <si>
    <t>Sauces</t>
  </si>
  <si>
    <t>Adelfas</t>
  </si>
  <si>
    <t>Humanes</t>
  </si>
  <si>
    <t>Rubén Darío</t>
  </si>
  <si>
    <t>Santo Tomás</t>
  </si>
  <si>
    <t>Jarama</t>
  </si>
  <si>
    <t>Siete Picos</t>
  </si>
  <si>
    <t>Albacete</t>
  </si>
  <si>
    <t>Industria</t>
  </si>
  <si>
    <t>Ruperto Chapí</t>
  </si>
  <si>
    <t>Sierra de Albarracín</t>
  </si>
  <si>
    <t>Río Ebro</t>
  </si>
  <si>
    <t>Valle</t>
  </si>
  <si>
    <t>Alegría</t>
  </si>
  <si>
    <t>Irlanda</t>
  </si>
  <si>
    <t>San Lorenzo</t>
  </si>
  <si>
    <t>Sierra de Cazorla</t>
  </si>
  <si>
    <t>Rosalía de Castro</t>
  </si>
  <si>
    <t>Camilo José Cela</t>
  </si>
  <si>
    <t>Badajoz</t>
  </si>
  <si>
    <t>Juan XXIII</t>
  </si>
  <si>
    <t>Santa Bárbara</t>
  </si>
  <si>
    <t>Solidaridad</t>
  </si>
  <si>
    <t>Viento</t>
  </si>
  <si>
    <t>Cantarranas</t>
  </si>
  <si>
    <t>Buenos Aires</t>
  </si>
  <si>
    <t>Lérida</t>
  </si>
  <si>
    <t>Sierra de Gredos</t>
  </si>
  <si>
    <t>Tenerife</t>
  </si>
  <si>
    <t>Málaga</t>
  </si>
  <si>
    <t>Cerrillo</t>
  </si>
  <si>
    <t>Canal</t>
  </si>
  <si>
    <t>Marte</t>
  </si>
  <si>
    <t>Valdelaguna</t>
  </si>
  <si>
    <t>Valdemoro</t>
  </si>
  <si>
    <t>Solana</t>
  </si>
  <si>
    <t>Chopo</t>
  </si>
  <si>
    <t>Carlos Ruiz</t>
  </si>
  <si>
    <t>Mina</t>
  </si>
  <si>
    <t>Virgen del Pilar</t>
  </si>
  <si>
    <t>Victoria</t>
  </si>
  <si>
    <t>Zurbarán</t>
  </si>
  <si>
    <t>Colmenar</t>
  </si>
  <si>
    <t>Clara Campoamor</t>
  </si>
  <si>
    <t>Miralrío</t>
  </si>
  <si>
    <t>Virgen del Rosario</t>
  </si>
  <si>
    <t>Victoria Kent</t>
  </si>
  <si>
    <t>Córdoba</t>
  </si>
  <si>
    <t>Italia</t>
  </si>
  <si>
    <t>Coruña</t>
  </si>
  <si>
    <t>Naranjo</t>
  </si>
  <si>
    <t>Abogados de Atocha</t>
  </si>
  <si>
    <t>Vigo</t>
  </si>
  <si>
    <t>Jacinto Benavente</t>
  </si>
  <si>
    <t>Juan Carlos I</t>
  </si>
  <si>
    <t>Felipe II</t>
  </si>
  <si>
    <t>Pedriza</t>
  </si>
  <si>
    <t>Amistad</t>
  </si>
  <si>
    <t>Zarzuela</t>
  </si>
  <si>
    <t>Parque</t>
  </si>
  <si>
    <t>Laurel</t>
  </si>
  <si>
    <t>Francia</t>
  </si>
  <si>
    <t>Pintor Rosales</t>
  </si>
  <si>
    <t>Ayuntamiento</t>
  </si>
  <si>
    <t>Abedules</t>
  </si>
  <si>
    <t>Soria</t>
  </si>
  <si>
    <t>Llanos</t>
  </si>
  <si>
    <t>Gustavo Adolfo Bécquer</t>
  </si>
  <si>
    <t>Príncipe</t>
  </si>
  <si>
    <t>Barranco</t>
  </si>
  <si>
    <t>Ajalvir</t>
  </si>
  <si>
    <t>Encinas</t>
  </si>
  <si>
    <t>Nardos</t>
  </si>
  <si>
    <t>Hernán Cortés</t>
  </si>
  <si>
    <t>Río Sil</t>
  </si>
  <si>
    <t>Canal de Isabel II</t>
  </si>
  <si>
    <t>Ancha</t>
  </si>
  <si>
    <t>Vicente Aleixandre</t>
  </si>
  <si>
    <t>Palencia</t>
  </si>
  <si>
    <t>Huesca</t>
  </si>
  <si>
    <t>Rioja</t>
  </si>
  <si>
    <t>Canarias</t>
  </si>
  <si>
    <t>Avellano</t>
  </si>
  <si>
    <t>Zaragoza</t>
  </si>
  <si>
    <t>Rafael Alberti</t>
  </si>
  <si>
    <t>Ibiza</t>
  </si>
  <si>
    <t>Ronda</t>
  </si>
  <si>
    <t>Cantueso</t>
  </si>
  <si>
    <t>Barco</t>
  </si>
  <si>
    <t>Código</t>
  </si>
  <si>
    <t>Municipio</t>
  </si>
  <si>
    <t>Álamo (El)</t>
  </si>
  <si>
    <t>Villaconejos</t>
  </si>
  <si>
    <t>Villanueva del Pardillo</t>
  </si>
  <si>
    <t>Alcalá de Henares</t>
  </si>
  <si>
    <t>Collado Mediano</t>
  </si>
  <si>
    <t>Rozas de Madrid (Las)</t>
  </si>
  <si>
    <t>Morata de Tajuña</t>
  </si>
  <si>
    <t>Ambite</t>
  </si>
  <si>
    <t>Pozuelo de Alarcón</t>
  </si>
  <si>
    <t>Colmenarejo</t>
  </si>
  <si>
    <t>Valdemaqueda</t>
  </si>
  <si>
    <t>Navas del Rey</t>
  </si>
  <si>
    <t>Orusco de Tajuña</t>
  </si>
  <si>
    <t>Campo Real</t>
  </si>
  <si>
    <t>Santorcaz</t>
  </si>
  <si>
    <t>Valdeavero</t>
  </si>
  <si>
    <t>Arganda del Rey</t>
  </si>
  <si>
    <t>Villamantilla</t>
  </si>
  <si>
    <t>Fresno de Torote</t>
  </si>
  <si>
    <t>Torres de la Alameda</t>
  </si>
  <si>
    <t>Torremocha de Jarama</t>
  </si>
  <si>
    <t>San Sebastián de los Reyes</t>
  </si>
  <si>
    <t>Hoyo de Manzanares</t>
  </si>
  <si>
    <t>Gargantilla del Lozoya y Pinilla de Buitrago</t>
  </si>
  <si>
    <t>Villamanrique de Tajo</t>
  </si>
  <si>
    <t>Rivas-Vaciamadrid</t>
  </si>
  <si>
    <t>Cadalso de los Vidrios</t>
  </si>
  <si>
    <t>Perales de Tajuña</t>
  </si>
  <si>
    <t>Villanueva de Perales</t>
  </si>
  <si>
    <t>Majadahonda</t>
  </si>
  <si>
    <t>Pelayos de la Presa</t>
  </si>
  <si>
    <t>Navalafuente</t>
  </si>
  <si>
    <t>Torrejón de Ardoz</t>
  </si>
  <si>
    <t>Camarma de Esteruelas</t>
  </si>
  <si>
    <t>Ribatejada</t>
  </si>
  <si>
    <t>Guadalix de la Sierra</t>
  </si>
  <si>
    <t>Rozas de Puerto Real</t>
  </si>
  <si>
    <t>Pedrezuela</t>
  </si>
  <si>
    <t>Pezuela de las Torres</t>
  </si>
  <si>
    <t>Boadilla del Monte</t>
  </si>
  <si>
    <t>Velilla de San Antonio</t>
  </si>
  <si>
    <t>Collado Villalba</t>
  </si>
  <si>
    <t>Cenicientos</t>
  </si>
  <si>
    <t>Piñuécar-Gandullas</t>
  </si>
  <si>
    <t>Villaviciosa de Odón</t>
  </si>
  <si>
    <t>Tielmes</t>
  </si>
  <si>
    <t>Cabrera (La)</t>
  </si>
  <si>
    <t>Valdemanco</t>
  </si>
  <si>
    <t>Alcobendas</t>
  </si>
  <si>
    <t>Titulcia</t>
  </si>
  <si>
    <t>Colmenar de Oreja</t>
  </si>
  <si>
    <t>Valdetorres de Jarama</t>
  </si>
  <si>
    <t>Moraleja de Enmedio</t>
  </si>
  <si>
    <t>Anchuelo</t>
  </si>
  <si>
    <t>Torrelodones</t>
  </si>
  <si>
    <t>Torrejón de Velasco</t>
  </si>
  <si>
    <t>Lozoya</t>
  </si>
  <si>
    <t>Quijorna</t>
  </si>
  <si>
    <t>Berrueco (El)</t>
  </si>
  <si>
    <t>Villalbilla</t>
  </si>
  <si>
    <t>Cubas de la Sagra</t>
  </si>
  <si>
    <t>Cabanillas de la Sierra</t>
  </si>
  <si>
    <t>Zarzalejo</t>
  </si>
  <si>
    <t>Valdaracete</t>
  </si>
  <si>
    <t>San Martín de Valdeiglesias</t>
  </si>
  <si>
    <t>Aldea del Fresno</t>
  </si>
  <si>
    <t>Montejo de la Sierra</t>
  </si>
  <si>
    <t>Boalo (El)</t>
  </si>
  <si>
    <t>Sevilla la Nueva</t>
  </si>
  <si>
    <t>Berzosa del Lozoya</t>
  </si>
  <si>
    <t>Escorial (El)</t>
  </si>
  <si>
    <t>Villavieja del Lozoya</t>
  </si>
  <si>
    <t>Coslada</t>
  </si>
  <si>
    <t>Bustarviejo</t>
  </si>
  <si>
    <t>Navarredonda y San Mamés</t>
  </si>
  <si>
    <t>Paracuellos de Jarama</t>
  </si>
  <si>
    <t>Fuente el Saz de Jarama</t>
  </si>
  <si>
    <t>Patones</t>
  </si>
  <si>
    <t>Miraflores de la Sierra</t>
  </si>
  <si>
    <t>Fuentidueña de Tajo</t>
  </si>
  <si>
    <t>Horcajo de la Sierra-Aoslos</t>
  </si>
  <si>
    <t>Torrejón de la Calzada</t>
  </si>
  <si>
    <t>Olmeda de las Fuentes</t>
  </si>
  <si>
    <t>Robledo de Chavela</t>
  </si>
  <si>
    <t>Santos de la Humosa (Los)</t>
  </si>
  <si>
    <t>Valverde de Alcalá</t>
  </si>
  <si>
    <t>Santa María de la Alameda</t>
  </si>
  <si>
    <t>Venturada</t>
  </si>
  <si>
    <t>Valdepiélagos</t>
  </si>
  <si>
    <t>Alpedrete</t>
  </si>
  <si>
    <t>Robledillo de la Jara</t>
  </si>
  <si>
    <t>Chapinería</t>
  </si>
  <si>
    <t>Horcajuelo de la Sierra</t>
  </si>
  <si>
    <t>San Martín de la Vega</t>
  </si>
  <si>
    <t>Colmenar del Arroyo</t>
  </si>
  <si>
    <t>Alameda del Valle</t>
  </si>
  <si>
    <t>Villa del Prado</t>
  </si>
  <si>
    <t>Navalagamella</t>
  </si>
  <si>
    <t>Canencia</t>
  </si>
  <si>
    <t>Cercedilla</t>
  </si>
  <si>
    <t>Daganzo de Arriba</t>
  </si>
  <si>
    <t>Corpa</t>
  </si>
  <si>
    <t>Moralzarzal</t>
  </si>
  <si>
    <t>Talamanca de Jarama</t>
  </si>
  <si>
    <t>Braojos</t>
  </si>
  <si>
    <t>Villanueva de la Cañada</t>
  </si>
  <si>
    <t>Pinilla del Valle</t>
  </si>
  <si>
    <t>Ciempozuelos</t>
  </si>
  <si>
    <t>Nuevo Baztán</t>
  </si>
  <si>
    <t>Prádena del Rincón</t>
  </si>
  <si>
    <t>Cobeña</t>
  </si>
  <si>
    <t>Fresnedillas de la Oliva</t>
  </si>
  <si>
    <t>Puebla de la Sierra</t>
  </si>
  <si>
    <t>Becerril de la Sierra</t>
  </si>
  <si>
    <t>Vellón (El)</t>
  </si>
  <si>
    <t>Serna del Monte (La)</t>
  </si>
  <si>
    <t>San Fernando de Henares</t>
  </si>
  <si>
    <t>Gascones</t>
  </si>
  <si>
    <t>Humanes de Madrid</t>
  </si>
  <si>
    <t>Valdeolmos-Alalpardo</t>
  </si>
  <si>
    <t>Redueña</t>
  </si>
  <si>
    <t>Meco</t>
  </si>
  <si>
    <t>Belmonte de Tajo</t>
  </si>
  <si>
    <t>Cervera de Buitrago</t>
  </si>
  <si>
    <t>Manzanares el Real</t>
  </si>
  <si>
    <t>Villamanta</t>
  </si>
  <si>
    <t>Robregordo</t>
  </si>
  <si>
    <t>Mejorada del Campo</t>
  </si>
  <si>
    <t>Brea de Tajo</t>
  </si>
  <si>
    <t>Madarcos</t>
  </si>
  <si>
    <t>Buitrago del Lozoya</t>
  </si>
  <si>
    <t>Acebeda (La)</t>
  </si>
  <si>
    <t>Molinos (Los)</t>
  </si>
  <si>
    <t>Garganta de los Montes</t>
  </si>
  <si>
    <t>Villarejo de Salvanés</t>
  </si>
  <si>
    <t>Serranillos del Valle</t>
  </si>
  <si>
    <t>Hiruela (La)</t>
  </si>
  <si>
    <t>Molar (El)</t>
  </si>
  <si>
    <t>Casarrubuelos</t>
  </si>
  <si>
    <t>Calles relacionadas con:</t>
  </si>
  <si>
    <t>El universo
(planetas, astros, zodiaco, etc.)</t>
  </si>
  <si>
    <t>Características de la calle</t>
  </si>
  <si>
    <t>Gentilicios, nombres genericos
(genéricos de grupos de personas)</t>
  </si>
  <si>
    <t>Acontecimientos
(guerras, sucesos, etc.)</t>
  </si>
  <si>
    <t>Lugares
(iglesias, ermitas, cementerios, monasterios, etc.)</t>
  </si>
  <si>
    <t>Otros
(conceptos, act. religiosas, órdenes relig., mitología, etc.)</t>
  </si>
  <si>
    <t>Otros
(agricultura, especies de la naturaleza, etc.)</t>
  </si>
  <si>
    <t>Metales y piedras preciosas, semipreciosas y similares</t>
  </si>
  <si>
    <t>Otros
(elementos químicos y de la tabla periódica, gases, etc.)</t>
  </si>
  <si>
    <t>Otros
(colores, estaciones, etc.)</t>
  </si>
  <si>
    <t>Geopolíticos
(pueblos, ciudades, regiones, países, etc. de identificación inequívoca)</t>
  </si>
  <si>
    <t>Parajes no urbanos
(naturales y artificiales)</t>
  </si>
  <si>
    <t>Urbanos
(edificios, plazas, etc que han existido en el vial o cerca de él.)</t>
  </si>
  <si>
    <t>Unión entre dos lugares, desde un lugar a otro
(carreteras, etc.)</t>
  </si>
  <si>
    <t>Otros lugares
(nombres genéricos, puntos cardinales, etc.)</t>
  </si>
  <si>
    <t>Artistas
(Pintores, actores, músicos, etc.)</t>
  </si>
  <si>
    <t>Científicos
(Investigadores, médicos famosos, inventores, etc)</t>
  </si>
  <si>
    <t>Letras
(poetas, escritores, periodistas, historiadores, etc)</t>
  </si>
  <si>
    <t>La Corona
(reyes, emperadores, nobleza, etc)</t>
  </si>
  <si>
    <t>Políticos
(alcaldes, concejales, sindicalistas, etc.)</t>
  </si>
  <si>
    <t>Otros
(descubridores, conquistadores, personajes locales, filósofos, etc.)</t>
  </si>
  <si>
    <t>Artistas
(pintoras, actrices, músicos, etc.)</t>
  </si>
  <si>
    <t>Científicas
(Investigadoras, médicas famosas, inventoras, etc)</t>
  </si>
  <si>
    <t>Letras
(poetIsas, escritoras, periodistas, historiadoras, etc)</t>
  </si>
  <si>
    <t>La Corona
(reinas, nobleza, etc)</t>
  </si>
  <si>
    <t>Otros
(médicas locales, ingenieras, maestras, etc.)</t>
  </si>
  <si>
    <t>Sentidos, sentimientos, estados de ánimo</t>
  </si>
  <si>
    <t>Organización social, política, militar, empresas, etc.</t>
  </si>
  <si>
    <t>Otros
(instrumentos, objetos, herramientas, etc.)</t>
  </si>
  <si>
    <t>Santos y apóstoles
(Jesús, Mahoma, etc.)</t>
  </si>
  <si>
    <t>Jerarquía o miembro de la organización</t>
  </si>
  <si>
    <t>Otros
(personajes bíblicos masculinos, etc.)</t>
  </si>
  <si>
    <t>Otras
(monjas, beatas, etc.)</t>
  </si>
  <si>
    <t>Literales más frecuentes</t>
  </si>
  <si>
    <t>Nombres</t>
  </si>
  <si>
    <t>Casos</t>
  </si>
  <si>
    <t>Iker Casillas</t>
  </si>
  <si>
    <t>María Guerrero</t>
  </si>
  <si>
    <t>Margarita Salas</t>
  </si>
  <si>
    <t>Lilí Álvarez</t>
  </si>
  <si>
    <t>Isabel la Católica</t>
  </si>
  <si>
    <t>Mariana Pineda</t>
  </si>
  <si>
    <t>Gallegos</t>
  </si>
  <si>
    <t>Codo</t>
  </si>
  <si>
    <t>Abel</t>
  </si>
  <si>
    <t>Teresa de Calcuta</t>
  </si>
  <si>
    <t>Sal</t>
  </si>
  <si>
    <t>Joaquín Blume</t>
  </si>
  <si>
    <t>Margarita Xirgú</t>
  </si>
  <si>
    <t>Marie Curie</t>
  </si>
  <si>
    <t>Blanca Fernández Ochoa</t>
  </si>
  <si>
    <t>Reina Victoria</t>
  </si>
  <si>
    <t>Rigoberta Menchú</t>
  </si>
  <si>
    <t>Don Quijote</t>
  </si>
  <si>
    <t>Mercedes</t>
  </si>
  <si>
    <t>Cabeza</t>
  </si>
  <si>
    <t>Ocho de Marzo</t>
  </si>
  <si>
    <t>Caballero de Gracia</t>
  </si>
  <si>
    <t>Madre Teresa de Calcuta</t>
  </si>
  <si>
    <t>Diamante</t>
  </si>
  <si>
    <t>Roca</t>
  </si>
  <si>
    <t>Aguas</t>
  </si>
  <si>
    <t>A-1</t>
  </si>
  <si>
    <t>Miguel Indurain</t>
  </si>
  <si>
    <t>Pilar Miró</t>
  </si>
  <si>
    <t>María Curie</t>
  </si>
  <si>
    <t>Almudena Muñoz</t>
  </si>
  <si>
    <t>Isabel II</t>
  </si>
  <si>
    <t>Agustina de Aragón</t>
  </si>
  <si>
    <t>Rocinante</t>
  </si>
  <si>
    <t>Begoña</t>
  </si>
  <si>
    <t>Huesario</t>
  </si>
  <si>
    <t>Ilustración</t>
  </si>
  <si>
    <t>Primero de Mayo</t>
  </si>
  <si>
    <t>Juan de Mariana</t>
  </si>
  <si>
    <t>Ana María Janer</t>
  </si>
  <si>
    <t>Esmeralda</t>
  </si>
  <si>
    <t>Alabastro</t>
  </si>
  <si>
    <t>Otoño</t>
  </si>
  <si>
    <t>R-2</t>
  </si>
  <si>
    <t>Ángel Nieto</t>
  </si>
  <si>
    <t>Carmen Amaya</t>
  </si>
  <si>
    <t>Rosa Menéndez</t>
  </si>
  <si>
    <t>Arantxa Sánchez Vicario</t>
  </si>
  <si>
    <t>María Cristina</t>
  </si>
  <si>
    <t>María Montessori</t>
  </si>
  <si>
    <t>Duque de Alba</t>
  </si>
  <si>
    <t>Sancho Panza</t>
  </si>
  <si>
    <t>Castellana</t>
  </si>
  <si>
    <t>Vellidas</t>
  </si>
  <si>
    <t>Lepanto</t>
  </si>
  <si>
    <t>Doce de Octubre</t>
  </si>
  <si>
    <t>Pío XII</t>
  </si>
  <si>
    <t>Baltasar</t>
  </si>
  <si>
    <t>Beata Colomo</t>
  </si>
  <si>
    <t>Zafiro</t>
  </si>
  <si>
    <t>Cantera</t>
  </si>
  <si>
    <t>Azul</t>
  </si>
  <si>
    <t>M-40</t>
  </si>
  <si>
    <t>Antonio Suárez</t>
  </si>
  <si>
    <t>Alfonso XII</t>
  </si>
  <si>
    <t>José Antonio</t>
  </si>
  <si>
    <t>Frida Kahlo</t>
  </si>
  <si>
    <t>Aleu i Riera</t>
  </si>
  <si>
    <t>Gemma Mengual</t>
  </si>
  <si>
    <t>Reina Sofía</t>
  </si>
  <si>
    <t>Rosa Luxemburgo</t>
  </si>
  <si>
    <t>Manuela Malasaña</t>
  </si>
  <si>
    <t>Trece Rosas</t>
  </si>
  <si>
    <t>Clavileño</t>
  </si>
  <si>
    <t>María Teresa</t>
  </si>
  <si>
    <t>Abolengo</t>
  </si>
  <si>
    <t>Trafalgar</t>
  </si>
  <si>
    <t>Tres de Abril</t>
  </si>
  <si>
    <t>Cardenal Lorenzana</t>
  </si>
  <si>
    <t>Confucio</t>
  </si>
  <si>
    <t>Nuestra Señora del Carmen</t>
  </si>
  <si>
    <t>Bernarda García</t>
  </si>
  <si>
    <t>Oro</t>
  </si>
  <si>
    <t>Cantos</t>
  </si>
  <si>
    <t>Alba</t>
  </si>
  <si>
    <t>Invierno</t>
  </si>
  <si>
    <t>R-5</t>
  </si>
  <si>
    <t>Fernando Alonso</t>
  </si>
  <si>
    <t>Alfonso XIII</t>
  </si>
  <si>
    <t>Manuel Azaña</t>
  </si>
  <si>
    <t>María Blanchard</t>
  </si>
  <si>
    <t>Arqueóloga Charo Lucas</t>
  </si>
  <si>
    <t>Olímpica Conchita Puig</t>
  </si>
  <si>
    <t>Infanta Cristina</t>
  </si>
  <si>
    <t>Juana Doña</t>
  </si>
  <si>
    <t>María de Maeztu</t>
  </si>
  <si>
    <t>Duque de Ahumada</t>
  </si>
  <si>
    <t>Ulises</t>
  </si>
  <si>
    <t>Niño</t>
  </si>
  <si>
    <t>Boca Alta</t>
  </si>
  <si>
    <t>Canteros</t>
  </si>
  <si>
    <t>Navas de Tolosa</t>
  </si>
  <si>
    <t>12 de Octubre</t>
  </si>
  <si>
    <t>Pablo VI</t>
  </si>
  <si>
    <t>José de Arimatea</t>
  </si>
  <si>
    <t>Virgen de la Soledad</t>
  </si>
  <si>
    <t>Isabel de Larrañaga</t>
  </si>
  <si>
    <t>Capilla</t>
  </si>
  <si>
    <t>Rubí</t>
  </si>
  <si>
    <t>Pedernal</t>
  </si>
  <si>
    <t>Cierzo</t>
  </si>
  <si>
    <t>Risco</t>
  </si>
  <si>
    <t>M-501</t>
  </si>
  <si>
    <t>Francisco Fernández Ochoa</t>
  </si>
  <si>
    <t>Fernando VI</t>
  </si>
  <si>
    <t>Adolfo Suárez</t>
  </si>
  <si>
    <t>Ana Mariscal</t>
  </si>
  <si>
    <t>Carmen García Cobián</t>
  </si>
  <si>
    <t>Teresa Perales</t>
  </si>
  <si>
    <t>Reina Mercedes</t>
  </si>
  <si>
    <t>Ana Tutor</t>
  </si>
  <si>
    <t>Ana Frank</t>
  </si>
  <si>
    <t>Príncipes de Asturias</t>
  </si>
  <si>
    <t>Don Quijote de la Mancha</t>
  </si>
  <si>
    <t>Toledano</t>
  </si>
  <si>
    <t>Bocas</t>
  </si>
  <si>
    <t>Cultura</t>
  </si>
  <si>
    <t>Reconquista</t>
  </si>
  <si>
    <t>Quince de Mayo</t>
  </si>
  <si>
    <t>León XIII</t>
  </si>
  <si>
    <t>Manuel Andújar</t>
  </si>
  <si>
    <t>Virgen de Loreto</t>
  </si>
  <si>
    <t>Luz Casanova</t>
  </si>
  <si>
    <t>Monasterio</t>
  </si>
  <si>
    <t>Aluminio</t>
  </si>
  <si>
    <t>Topacio</t>
  </si>
  <si>
    <t>Petróleo</t>
  </si>
  <si>
    <t>Amanecer</t>
  </si>
  <si>
    <t>Verano</t>
  </si>
  <si>
    <t>M-506</t>
  </si>
  <si>
    <t>Luis Ocaña</t>
  </si>
  <si>
    <t>Alfonso X El Sabio</t>
  </si>
  <si>
    <t>Enrique Tierno Galván</t>
  </si>
  <si>
    <t>Cid</t>
  </si>
  <si>
    <t>Isadora Duncan</t>
  </si>
  <si>
    <t>Dian Fossey</t>
  </si>
  <si>
    <t>Theresa Zabell</t>
  </si>
  <si>
    <t>Ana de Austria</t>
  </si>
  <si>
    <t>María Pacheco</t>
  </si>
  <si>
    <t>Clara García</t>
  </si>
  <si>
    <t>Barberán y Collar</t>
  </si>
  <si>
    <t>Licenciado Vidriera</t>
  </si>
  <si>
    <t>Turco</t>
  </si>
  <si>
    <t>Brazos</t>
  </si>
  <si>
    <t>Panaderos</t>
  </si>
  <si>
    <t>Horno</t>
  </si>
  <si>
    <t>Batalla de Bailén</t>
  </si>
  <si>
    <t>Seis de Diciembre</t>
  </si>
  <si>
    <t>Padre Damián</t>
  </si>
  <si>
    <t>Rey Melchor</t>
  </si>
  <si>
    <t>Nuestra Señora del Pilar</t>
  </si>
  <si>
    <t>Madre Antonia París</t>
  </si>
  <si>
    <t>Giralda</t>
  </si>
  <si>
    <t>Estaño</t>
  </si>
  <si>
    <t>Turquesa</t>
  </si>
  <si>
    <t>Piedras</t>
  </si>
  <si>
    <t>Rocío</t>
  </si>
  <si>
    <t>Barros</t>
  </si>
  <si>
    <t>R-3</t>
  </si>
  <si>
    <t>Manuel González Amezua</t>
  </si>
  <si>
    <t>Carlos V</t>
  </si>
  <si>
    <t>Salvador Allende</t>
  </si>
  <si>
    <t>Hermanos Pinzón</t>
  </si>
  <si>
    <t>Ofelia Nieto</t>
  </si>
  <si>
    <t>Elena Maseras</t>
  </si>
  <si>
    <t>Beatriz Galindo</t>
  </si>
  <si>
    <t>Bárbara de Braganza</t>
  </si>
  <si>
    <t>Matilde Landa</t>
  </si>
  <si>
    <t>Dolores</t>
  </si>
  <si>
    <t>Dos Amigos</t>
  </si>
  <si>
    <t>Alonso Quijano</t>
  </si>
  <si>
    <t>Vascos</t>
  </si>
  <si>
    <t>Cabeza Grande</t>
  </si>
  <si>
    <t>Artes</t>
  </si>
  <si>
    <t>Reloj</t>
  </si>
  <si>
    <t>Batalla de Brunete</t>
  </si>
  <si>
    <t>V Centenario</t>
  </si>
  <si>
    <t>Padre Gerardo Gil</t>
  </si>
  <si>
    <t>Serafín de Asís</t>
  </si>
  <si>
    <t>Virgen de las Nieves</t>
  </si>
  <si>
    <t>Madre Cándida María de Jesús</t>
  </si>
  <si>
    <t>Mezquita</t>
  </si>
  <si>
    <t>Mármol</t>
  </si>
  <si>
    <t>Ágata</t>
  </si>
  <si>
    <t>Rocas</t>
  </si>
  <si>
    <t>Tramontana</t>
  </si>
  <si>
    <t>Blanco</t>
  </si>
  <si>
    <t>R-4</t>
  </si>
  <si>
    <t>Marconi</t>
  </si>
  <si>
    <t>Ricardo Zamora</t>
  </si>
  <si>
    <t>Fernán González</t>
  </si>
  <si>
    <t>Emilio Castelar</t>
  </si>
  <si>
    <t>Juan Sebastián Elcano</t>
  </si>
  <si>
    <t>Violeta Parra</t>
  </si>
  <si>
    <t>Enfermera Isabel Zendal</t>
  </si>
  <si>
    <t>Carmen Conde</t>
  </si>
  <si>
    <t>Doña Jimena</t>
  </si>
  <si>
    <t>Rosa de Luxemburgo</t>
  </si>
  <si>
    <t>Irene Fernández</t>
  </si>
  <si>
    <t>Hermanos Bienvenida</t>
  </si>
  <si>
    <t>Sansón Carrasco</t>
  </si>
  <si>
    <t>Macarena</t>
  </si>
  <si>
    <t>Mano Larga</t>
  </si>
  <si>
    <t>Democracia</t>
  </si>
  <si>
    <t>Carros</t>
  </si>
  <si>
    <t>Batalla de Lepanto</t>
  </si>
  <si>
    <t>11 de Marzo</t>
  </si>
  <si>
    <t>Padre Llanos</t>
  </si>
  <si>
    <t>Simón Pedro</t>
  </si>
  <si>
    <t>Santa Teresa de Jesús</t>
  </si>
  <si>
    <t>Virgen del Rocío</t>
  </si>
  <si>
    <t>Madre Carmen del Niño Jesús</t>
  </si>
  <si>
    <t>Buen Suceso</t>
  </si>
  <si>
    <t>Canaleja</t>
  </si>
  <si>
    <t>Acero</t>
  </si>
  <si>
    <t>Amatista</t>
  </si>
  <si>
    <t>Silicio</t>
  </si>
  <si>
    <t>Aurora</t>
  </si>
  <si>
    <t>Oxígeno</t>
  </si>
  <si>
    <t>M-407</t>
  </si>
  <si>
    <t>%calles</t>
  </si>
  <si>
    <t>% viales</t>
  </si>
  <si>
    <t>Viales</t>
  </si>
  <si>
    <t>Jerarquía/Vírgenes</t>
  </si>
  <si>
    <t>Más de 500 calles</t>
  </si>
  <si>
    <t>Entre 251 y 500 calles</t>
  </si>
  <si>
    <t>Entre 101 y 250 calles</t>
  </si>
  <si>
    <t>Entre 50 y 100 calles</t>
  </si>
  <si>
    <t>Menos de 50 calles</t>
  </si>
  <si>
    <t>Robledo</t>
  </si>
  <si>
    <t>079</t>
  </si>
  <si>
    <t>065</t>
  </si>
  <si>
    <t>005</t>
  </si>
  <si>
    <t>127</t>
  </si>
  <si>
    <t>074</t>
  </si>
  <si>
    <t>115</t>
  </si>
  <si>
    <t>061</t>
  </si>
  <si>
    <t>045</t>
  </si>
  <si>
    <t>014</t>
  </si>
  <si>
    <t>058</t>
  </si>
  <si>
    <t>013</t>
  </si>
  <si>
    <t>134</t>
  </si>
  <si>
    <t>007</t>
  </si>
  <si>
    <t>123</t>
  </si>
  <si>
    <t>092</t>
  </si>
  <si>
    <t>080</t>
  </si>
  <si>
    <t>148</t>
  </si>
  <si>
    <t>160</t>
  </si>
  <si>
    <t>161</t>
  </si>
  <si>
    <t>022</t>
  </si>
  <si>
    <t>181</t>
  </si>
  <si>
    <t>047</t>
  </si>
  <si>
    <t>106</t>
  </si>
  <si>
    <t>113</t>
  </si>
  <si>
    <t>006</t>
  </si>
  <si>
    <t>043</t>
  </si>
  <si>
    <t>903</t>
  </si>
  <si>
    <t>Tres Cantos</t>
  </si>
  <si>
    <t>152</t>
  </si>
  <si>
    <t>096</t>
  </si>
  <si>
    <t>172</t>
  </si>
  <si>
    <t>068</t>
  </si>
  <si>
    <t>133</t>
  </si>
  <si>
    <t>023</t>
  </si>
  <si>
    <t>054</t>
  </si>
  <si>
    <t>049</t>
  </si>
  <si>
    <t>104</t>
  </si>
  <si>
    <t>085</t>
  </si>
  <si>
    <t>144</t>
  </si>
  <si>
    <t>Soto del Real</t>
  </si>
  <si>
    <t>125</t>
  </si>
  <si>
    <t>135</t>
  </si>
  <si>
    <t>010</t>
  </si>
  <si>
    <t>131</t>
  </si>
  <si>
    <t>San Lorenzo de El Escorial</t>
  </si>
  <si>
    <t>132</t>
  </si>
  <si>
    <t>171</t>
  </si>
  <si>
    <t>038</t>
  </si>
  <si>
    <t>090</t>
  </si>
  <si>
    <t>176</t>
  </si>
  <si>
    <t>040</t>
  </si>
  <si>
    <t>066</t>
  </si>
  <si>
    <t>015</t>
  </si>
  <si>
    <t>018</t>
  </si>
  <si>
    <t>130</t>
  </si>
  <si>
    <t>073</t>
  </si>
  <si>
    <t>083</t>
  </si>
  <si>
    <t>082</t>
  </si>
  <si>
    <t>084</t>
  </si>
  <si>
    <t>009</t>
  </si>
  <si>
    <t>087</t>
  </si>
  <si>
    <t>180</t>
  </si>
  <si>
    <t>086</t>
  </si>
  <si>
    <t>004</t>
  </si>
  <si>
    <t>177</t>
  </si>
  <si>
    <t>046</t>
  </si>
  <si>
    <t>091</t>
  </si>
  <si>
    <t>044</t>
  </si>
  <si>
    <t>033</t>
  </si>
  <si>
    <t>099</t>
  </si>
  <si>
    <t>052</t>
  </si>
  <si>
    <t>151</t>
  </si>
  <si>
    <t>055</t>
  </si>
  <si>
    <t>Estremera</t>
  </si>
  <si>
    <t>154</t>
  </si>
  <si>
    <t>072</t>
  </si>
  <si>
    <t>026</t>
  </si>
  <si>
    <t>075</t>
  </si>
  <si>
    <t>031</t>
  </si>
  <si>
    <t>109</t>
  </si>
  <si>
    <t>032</t>
  </si>
  <si>
    <t>067</t>
  </si>
  <si>
    <t>108</t>
  </si>
  <si>
    <t>167</t>
  </si>
  <si>
    <t>037</t>
  </si>
  <si>
    <t>035</t>
  </si>
  <si>
    <t>146</t>
  </si>
  <si>
    <t>030</t>
  </si>
  <si>
    <t>129</t>
  </si>
  <si>
    <t>San Agustín del Guadalix</t>
  </si>
  <si>
    <t>164</t>
  </si>
  <si>
    <t>089</t>
  </si>
  <si>
    <t>150</t>
  </si>
  <si>
    <t>119</t>
  </si>
  <si>
    <t>050</t>
  </si>
  <si>
    <t>183</t>
  </si>
  <si>
    <t>008</t>
  </si>
  <si>
    <t>141</t>
  </si>
  <si>
    <t>902</t>
  </si>
  <si>
    <t>Puentes Viejas</t>
  </si>
  <si>
    <t>028</t>
  </si>
  <si>
    <t>059</t>
  </si>
  <si>
    <t>060</t>
  </si>
  <si>
    <t>149</t>
  </si>
  <si>
    <t>137</t>
  </si>
  <si>
    <t>169</t>
  </si>
  <si>
    <t>901</t>
  </si>
  <si>
    <t>Lozoyuela-Navas-Sieteiglesias</t>
  </si>
  <si>
    <t>051</t>
  </si>
  <si>
    <t>095</t>
  </si>
  <si>
    <t>042</t>
  </si>
  <si>
    <t>053</t>
  </si>
  <si>
    <t>145</t>
  </si>
  <si>
    <t>002</t>
  </si>
  <si>
    <t>100</t>
  </si>
  <si>
    <t>041</t>
  </si>
  <si>
    <t>056</t>
  </si>
  <si>
    <t>168</t>
  </si>
  <si>
    <t>120</t>
  </si>
  <si>
    <t>Rascafría</t>
  </si>
  <si>
    <t>162</t>
  </si>
  <si>
    <t>019</t>
  </si>
  <si>
    <t>174</t>
  </si>
  <si>
    <t>025</t>
  </si>
  <si>
    <t>027</t>
  </si>
  <si>
    <t>140</t>
  </si>
  <si>
    <t>062</t>
  </si>
  <si>
    <t>036</t>
  </si>
  <si>
    <t>170</t>
  </si>
  <si>
    <t>093</t>
  </si>
  <si>
    <t>165</t>
  </si>
  <si>
    <t>011</t>
  </si>
  <si>
    <t>159</t>
  </si>
  <si>
    <t>102</t>
  </si>
  <si>
    <t>136</t>
  </si>
  <si>
    <t>156</t>
  </si>
  <si>
    <t>175</t>
  </si>
  <si>
    <t>057</t>
  </si>
  <si>
    <t>173</t>
  </si>
  <si>
    <t>153</t>
  </si>
  <si>
    <t>063</t>
  </si>
  <si>
    <t>110</t>
  </si>
  <si>
    <t>178</t>
  </si>
  <si>
    <t>094</t>
  </si>
  <si>
    <t>122</t>
  </si>
  <si>
    <t>128</t>
  </si>
  <si>
    <t>111</t>
  </si>
  <si>
    <t>157</t>
  </si>
  <si>
    <t>017</t>
  </si>
  <si>
    <t>114</t>
  </si>
  <si>
    <t>116</t>
  </si>
  <si>
    <t>Pozuelo del Rey</t>
  </si>
  <si>
    <t>158</t>
  </si>
  <si>
    <t>147</t>
  </si>
  <si>
    <t>179</t>
  </si>
  <si>
    <t>012</t>
  </si>
  <si>
    <t>076</t>
  </si>
  <si>
    <t>021</t>
  </si>
  <si>
    <t>029</t>
  </si>
  <si>
    <t>155</t>
  </si>
  <si>
    <t>088</t>
  </si>
  <si>
    <t>020</t>
  </si>
  <si>
    <t>182</t>
  </si>
  <si>
    <t>097</t>
  </si>
  <si>
    <t>107</t>
  </si>
  <si>
    <t>070</t>
  </si>
  <si>
    <t>101</t>
  </si>
  <si>
    <t>166</t>
  </si>
  <si>
    <t>124</t>
  </si>
  <si>
    <t>163</t>
  </si>
  <si>
    <t>071</t>
  </si>
  <si>
    <t>003</t>
  </si>
  <si>
    <t>034</t>
  </si>
  <si>
    <t>048</t>
  </si>
  <si>
    <t>024</t>
  </si>
  <si>
    <t>112</t>
  </si>
  <si>
    <t>117</t>
  </si>
  <si>
    <t>016</t>
  </si>
  <si>
    <t>Atazar (El)</t>
  </si>
  <si>
    <t>118</t>
  </si>
  <si>
    <t>138</t>
  </si>
  <si>
    <t>064</t>
  </si>
  <si>
    <t>121</t>
  </si>
  <si>
    <t>039</t>
  </si>
  <si>
    <t>126</t>
  </si>
  <si>
    <t>078</t>
  </si>
  <si>
    <t>001</t>
  </si>
  <si>
    <t>143</t>
  </si>
  <si>
    <t>069</t>
  </si>
  <si>
    <t>Gráficos de la estadística de viales de la Comunidad de Madrid 2023</t>
  </si>
  <si>
    <t xml:space="preserve">Grupo de viales </t>
  </si>
  <si>
    <t>Nombres de personas según categorías</t>
  </si>
  <si>
    <t>NOMBRES DE LAS CALLES DE LA COMUNIDAD DE MADRID. 2024</t>
  </si>
  <si>
    <r>
      <t xml:space="preserve">Nota: </t>
    </r>
    <r>
      <rPr>
        <sz val="10"/>
        <color indexed="16"/>
        <rFont val="Arial"/>
        <family val="2"/>
      </rPr>
      <t xml:space="preserve"> Aunque el termino preciso sería vía, entendida como el espacio destinado al paso de personas o vehículos que van de un lugar a otro, se ha preferido utilizar el término "calle" por ser el más comúnmente usado como genérico entre la población. Calle es el tipo de vía más frecuente (72,6% en 2024), pero existen una amplia variedad de tipos de vía, como plaza, avenida, paseo, travesía, glorieta, etc.</t>
    </r>
  </si>
  <si>
    <t>Literales y calles según la frecuencia de los literales. 2024</t>
  </si>
  <si>
    <t>Porcentaje de calles según la clasificación de sus literales en grupos, subgrupos y categorías. 2024</t>
  </si>
  <si>
    <t>Número medio de calles por cada literal según la clasificación de los literales en grupos, subgrupos y categorías. 2024</t>
  </si>
  <si>
    <t>Porcentaje de literales según su clasificación en grupos, subgrupos y categorías. 2024</t>
  </si>
  <si>
    <t>Porcentaje de calles y literales por género según la clasificación de sus literales de los que es posible asociar género. 2024</t>
  </si>
  <si>
    <t>Carmen Martín Gaite</t>
  </si>
  <si>
    <t>º</t>
  </si>
  <si>
    <t>Relación de los literales que se repiten más de diez veces, ordenados por frecuencia. 2024</t>
  </si>
  <si>
    <t>Relación de los municipios de la Comunidad de Madrid, ordenados por el número de calles del municipio. 2024</t>
  </si>
  <si>
    <t>Relación de las calles más frecuentes para cada categoría.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</si>
</sst>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31" x14ac:knownFonts="1">
    <font>
      <sz val="11"/>
      <color theme="1"/>
      <name val="Calibri"/>
      <family val="2"/>
      <scheme val="minor"/>
    </font>
    <font>
      <b/>
      <u/>
      <sz val="14"/>
      <color rgb="FF000000"/>
      <name val="Calibri"/>
      <family val="2"/>
      <charset val="1"/>
    </font>
    <font>
      <b/>
      <u/>
      <sz val="11"/>
      <color rgb="FF000000"/>
      <name val="Calibri"/>
      <family val="2"/>
      <charset val="1"/>
    </font>
    <font>
      <i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0"/>
      <color indexed="16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0"/>
      <color theme="1"/>
      <name val="Arial"/>
      <family val="2"/>
    </font>
    <font>
      <b/>
      <u/>
      <sz val="10"/>
      <color rgb="FFFF0000"/>
      <name val="Arial"/>
      <family val="2"/>
    </font>
    <font>
      <b/>
      <sz val="14"/>
      <color indexed="21"/>
      <name val="Arial"/>
      <family val="2"/>
    </font>
    <font>
      <b/>
      <u/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i/>
      <sz val="8"/>
      <name val="Arial"/>
      <family val="2"/>
    </font>
    <font>
      <sz val="10"/>
      <color rgb="FF000000"/>
      <name val="Arial"/>
      <family val="2"/>
    </font>
    <font>
      <b/>
      <sz val="14"/>
      <color rgb="FF000000"/>
      <name val="Arial"/>
      <family val="2"/>
    </font>
    <font>
      <b/>
      <sz val="14"/>
      <color theme="1"/>
      <name val="Arial"/>
      <family val="2"/>
    </font>
    <font>
      <vertAlign val="superscript"/>
      <sz val="10"/>
      <color theme="1"/>
      <name val="Arial"/>
      <family val="2"/>
    </font>
    <font>
      <sz val="8"/>
      <color theme="1"/>
      <name val="Arial"/>
      <family val="2"/>
    </font>
    <font>
      <sz val="11"/>
      <color rgb="FF000000"/>
      <name val="Calibri"/>
      <family val="2"/>
      <charset val="1"/>
    </font>
    <font>
      <sz val="10"/>
      <color indexed="16"/>
      <name val="Arial"/>
      <family val="2"/>
    </font>
    <font>
      <sz val="11"/>
      <color theme="0"/>
      <name val="Calibri"/>
      <family val="2"/>
      <scheme val="minor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0"/>
      <name val="Calibri"/>
      <family val="2"/>
      <scheme val="minor"/>
    </font>
    <font>
      <b/>
      <sz val="10"/>
      <color theme="0"/>
      <name val="Arial"/>
      <family val="2"/>
    </font>
    <font>
      <b/>
      <u/>
      <sz val="10"/>
      <color theme="0"/>
      <name val="Arial"/>
      <family val="2"/>
    </font>
    <font>
      <sz val="10"/>
      <color theme="0"/>
      <name val="Arial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theme="0"/>
        <bgColor indexed="64"/>
      </patternFill>
    </fill>
    <fill>
      <patternFill patternType="solid">
        <fgColor rgb="FFC5E0B4"/>
        <bgColor rgb="FFD9D9D9"/>
      </patternFill>
    </fill>
    <fill>
      <patternFill patternType="solid">
        <fgColor theme="9" tint="0.79998168889431442"/>
        <bgColor rgb="FFD9D9D9"/>
      </patternFill>
    </fill>
    <fill>
      <patternFill patternType="solid">
        <fgColor theme="9" tint="0.59999389629810485"/>
        <bgColor rgb="FFD9D9D9"/>
      </patternFill>
    </fill>
    <fill>
      <patternFill patternType="solid">
        <fgColor theme="9" tint="0.39997558519241921"/>
        <bgColor rgb="FFD9D9D9"/>
      </patternFill>
    </fill>
    <fill>
      <patternFill patternType="solid">
        <fgColor theme="9" tint="0.39997558519241921"/>
        <bgColor rgb="FFFFFFCC"/>
      </patternFill>
    </fill>
    <fill>
      <patternFill patternType="solid">
        <fgColor theme="9" tint="0.59999389629810485"/>
        <bgColor rgb="FFFFFFCC"/>
      </patternFill>
    </fill>
    <fill>
      <patternFill patternType="solid">
        <fgColor theme="9" tint="0.79998168889431442"/>
        <bgColor rgb="FFFFFFCC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rgb="FFC5E0B4"/>
      </patternFill>
    </fill>
    <fill>
      <patternFill patternType="solid">
        <fgColor indexed="9"/>
        <bgColor indexed="64"/>
      </patternFill>
    </fill>
    <fill>
      <patternFill patternType="solid">
        <fgColor theme="5" tint="0.59999389629810485"/>
        <bgColor rgb="FFD9D9D9"/>
      </patternFill>
    </fill>
    <fill>
      <patternFill patternType="solid">
        <fgColor theme="5" tint="0.59999389629810485"/>
        <bgColor rgb="FFFFFFCC"/>
      </patternFill>
    </fill>
    <fill>
      <patternFill patternType="solid">
        <fgColor theme="5" tint="0.59999389629810485"/>
        <bgColor rgb="FFC5E0B4"/>
      </patternFill>
    </fill>
    <fill>
      <patternFill patternType="solid">
        <fgColor theme="0"/>
        <bgColor rgb="FFFFFFCC"/>
      </patternFill>
    </fill>
    <fill>
      <patternFill patternType="solid">
        <fgColor theme="0"/>
        <bgColor rgb="FFD9D9D9"/>
      </patternFill>
    </fill>
  </fills>
  <borders count="4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BFBFBF"/>
      </left>
      <right/>
      <top style="medium">
        <color rgb="FFBFBFBF"/>
      </top>
      <bottom/>
      <diagonal/>
    </border>
    <border>
      <left/>
      <right/>
      <top style="medium">
        <color rgb="FFBFBFBF"/>
      </top>
      <bottom/>
      <diagonal/>
    </border>
    <border>
      <left/>
      <right style="medium">
        <color rgb="FFBFBFBF"/>
      </right>
      <top style="medium">
        <color rgb="FFBFBFBF"/>
      </top>
      <bottom/>
      <diagonal/>
    </border>
    <border>
      <left style="medium">
        <color rgb="FFBFBFBF"/>
      </left>
      <right/>
      <top/>
      <bottom/>
      <diagonal/>
    </border>
    <border>
      <left/>
      <right style="medium">
        <color rgb="FFBFBFBF"/>
      </right>
      <top/>
      <bottom/>
      <diagonal/>
    </border>
    <border>
      <left style="medium">
        <color rgb="FFBFBFBF"/>
      </left>
      <right/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medium">
        <color rgb="FFBFBFBF"/>
      </right>
      <top/>
      <bottom style="medium">
        <color rgb="FFBFBFBF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/>
      <diagonal/>
    </border>
    <border>
      <left style="thin">
        <color theme="1" tint="0.34998626667073579"/>
      </left>
      <right style="thin">
        <color theme="1" tint="0.34998626667073579"/>
      </right>
      <top/>
      <bottom/>
      <diagonal/>
    </border>
    <border>
      <left style="thin">
        <color theme="1" tint="0.34998626667073579"/>
      </left>
      <right style="thin">
        <color theme="1" tint="0.34998626667073579"/>
      </right>
      <top/>
      <bottom style="thin">
        <color theme="1" tint="0.34998626667073579"/>
      </bottom>
      <diagonal/>
    </border>
    <border>
      <left style="thin">
        <color theme="1" tint="0.34998626667073579"/>
      </left>
      <right/>
      <top style="thin">
        <color theme="1" tint="0.34998626667073579"/>
      </top>
      <bottom style="thin">
        <color theme="1" tint="0.34998626667073579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  <border>
      <left/>
      <right/>
      <top/>
      <bottom style="medium">
        <color theme="0" tint="-0.24994659260841701"/>
      </bottom>
      <diagonal/>
    </border>
    <border>
      <left style="medium">
        <color rgb="FFA6A6A6"/>
      </left>
      <right/>
      <top/>
      <bottom/>
      <diagonal/>
    </border>
    <border>
      <left/>
      <right style="medium">
        <color rgb="FFA6A6A6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thin">
        <color theme="1" tint="0.34998626667073579"/>
      </bottom>
      <diagonal/>
    </border>
    <border>
      <left/>
      <right style="thin">
        <color theme="1" tint="0.34998626667073579"/>
      </right>
      <top style="thin">
        <color auto="1"/>
      </top>
      <bottom style="thin">
        <color theme="1" tint="0.34998626667073579"/>
      </bottom>
      <diagonal/>
    </border>
    <border>
      <left style="thin">
        <color theme="1" tint="0.34998626667073579"/>
      </left>
      <right style="thin">
        <color auto="1"/>
      </right>
      <top style="thin">
        <color auto="1"/>
      </top>
      <bottom/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  <border>
      <left style="thin">
        <color theme="1" tint="0.34998626667073579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indexed="64"/>
      </top>
      <bottom style="thin">
        <color indexed="64"/>
      </bottom>
      <diagonal/>
    </border>
    <border>
      <left style="thin">
        <color theme="1" tint="0.3499862666707357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theme="1" tint="0.34998626667073579"/>
      </right>
      <top style="thin">
        <color theme="1" tint="0.34998626667073579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47">
    <xf numFmtId="0" fontId="0" fillId="0" borderId="0" xfId="0"/>
    <xf numFmtId="0" fontId="0" fillId="2" borderId="0" xfId="0" applyFill="1"/>
    <xf numFmtId="0" fontId="0" fillId="2" borderId="3" xfId="0" applyFill="1" applyBorder="1"/>
    <xf numFmtId="0" fontId="0" fillId="2" borderId="4" xfId="0" applyFill="1" applyBorder="1"/>
    <xf numFmtId="0" fontId="0" fillId="2" borderId="6" xfId="0" applyFill="1" applyBorder="1"/>
    <xf numFmtId="0" fontId="2" fillId="2" borderId="0" xfId="0" applyFont="1" applyFill="1" applyAlignment="1">
      <alignment horizontal="right"/>
    </xf>
    <xf numFmtId="0" fontId="2" fillId="2" borderId="6" xfId="0" applyFont="1" applyFill="1" applyBorder="1" applyAlignment="1">
      <alignment horizontal="right"/>
    </xf>
    <xf numFmtId="3" fontId="0" fillId="2" borderId="0" xfId="0" applyNumberFormat="1" applyFill="1"/>
    <xf numFmtId="2" fontId="0" fillId="2" borderId="0" xfId="0" applyNumberFormat="1" applyFill="1"/>
    <xf numFmtId="2" fontId="0" fillId="2" borderId="6" xfId="0" applyNumberFormat="1" applyFill="1" applyBorder="1"/>
    <xf numFmtId="3" fontId="0" fillId="0" borderId="0" xfId="0" applyNumberFormat="1"/>
    <xf numFmtId="2" fontId="0" fillId="0" borderId="0" xfId="0" applyNumberFormat="1"/>
    <xf numFmtId="0" fontId="0" fillId="2" borderId="8" xfId="0" applyFill="1" applyBorder="1"/>
    <xf numFmtId="0" fontId="0" fillId="2" borderId="9" xfId="0" applyFill="1" applyBorder="1"/>
    <xf numFmtId="0" fontId="0" fillId="2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0" fillId="3" borderId="0" xfId="0" applyFill="1"/>
    <xf numFmtId="0" fontId="0" fillId="2" borderId="2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5" xfId="0" quotePrefix="1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1" fillId="2" borderId="5" xfId="0" applyFont="1" applyFill="1" applyBorder="1" applyAlignment="1">
      <alignment horizontal="left"/>
    </xf>
    <xf numFmtId="0" fontId="0" fillId="3" borderId="0" xfId="0" applyFill="1" applyAlignment="1">
      <alignment horizontal="center"/>
    </xf>
    <xf numFmtId="0" fontId="3" fillId="3" borderId="0" xfId="0" applyFont="1" applyFill="1"/>
    <xf numFmtId="2" fontId="0" fillId="3" borderId="0" xfId="0" applyNumberFormat="1" applyFill="1"/>
    <xf numFmtId="0" fontId="5" fillId="13" borderId="0" xfId="0" applyFont="1" applyFill="1" applyAlignment="1">
      <alignment horizontal="left" indent="2"/>
    </xf>
    <xf numFmtId="0" fontId="0" fillId="13" borderId="0" xfId="0" applyFill="1"/>
    <xf numFmtId="0" fontId="6" fillId="13" borderId="0" xfId="0" applyFont="1" applyFill="1"/>
    <xf numFmtId="0" fontId="7" fillId="13" borderId="0" xfId="0" applyFont="1" applyFill="1"/>
    <xf numFmtId="0" fontId="5" fillId="3" borderId="0" xfId="0" applyFont="1" applyFill="1" applyAlignment="1">
      <alignment horizontal="left" indent="2"/>
    </xf>
    <xf numFmtId="0" fontId="8" fillId="3" borderId="0" xfId="1" applyFont="1" applyFill="1" applyAlignment="1">
      <alignment horizontal="center"/>
    </xf>
    <xf numFmtId="0" fontId="7" fillId="13" borderId="0" xfId="0" applyFont="1" applyFill="1" applyAlignment="1">
      <alignment horizontal="justify" wrapText="1"/>
    </xf>
    <xf numFmtId="0" fontId="9" fillId="13" borderId="0" xfId="0" applyFont="1" applyFill="1" applyAlignment="1">
      <alignment horizontal="justify" wrapText="1"/>
    </xf>
    <xf numFmtId="0" fontId="10" fillId="13" borderId="0" xfId="1" applyFont="1" applyFill="1" applyAlignment="1" applyProtection="1">
      <alignment horizontal="left"/>
    </xf>
    <xf numFmtId="0" fontId="11" fillId="13" borderId="0" xfId="0" applyFont="1" applyFill="1" applyAlignment="1">
      <alignment horizontal="left" vertical="top"/>
    </xf>
    <xf numFmtId="0" fontId="12" fillId="2" borderId="0" xfId="0" applyFont="1" applyFill="1" applyAlignment="1">
      <alignment horizontal="right"/>
    </xf>
    <xf numFmtId="3" fontId="14" fillId="2" borderId="0" xfId="0" applyNumberFormat="1" applyFont="1" applyFill="1"/>
    <xf numFmtId="0" fontId="13" fillId="2" borderId="0" xfId="0" applyFont="1" applyFill="1" applyAlignment="1">
      <alignment horizontal="right"/>
    </xf>
    <xf numFmtId="164" fontId="14" fillId="2" borderId="0" xfId="0" applyNumberFormat="1" applyFont="1" applyFill="1"/>
    <xf numFmtId="3" fontId="9" fillId="2" borderId="0" xfId="0" applyNumberFormat="1" applyFont="1" applyFill="1"/>
    <xf numFmtId="2" fontId="9" fillId="12" borderId="0" xfId="0" applyNumberFormat="1" applyFont="1" applyFill="1"/>
    <xf numFmtId="2" fontId="9" fillId="2" borderId="0" xfId="0" applyNumberFormat="1" applyFont="1" applyFill="1"/>
    <xf numFmtId="0" fontId="8" fillId="2" borderId="0" xfId="1" applyFont="1" applyFill="1" applyAlignment="1">
      <alignment vertical="center"/>
    </xf>
    <xf numFmtId="0" fontId="7" fillId="7" borderId="10" xfId="0" applyFont="1" applyFill="1" applyBorder="1" applyAlignment="1">
      <alignment horizontal="left" vertical="top"/>
    </xf>
    <xf numFmtId="2" fontId="13" fillId="8" borderId="10" xfId="0" applyNumberFormat="1" applyFont="1" applyFill="1" applyBorder="1"/>
    <xf numFmtId="0" fontId="15" fillId="3" borderId="10" xfId="0" applyFont="1" applyFill="1" applyBorder="1"/>
    <xf numFmtId="0" fontId="7" fillId="7" borderId="10" xfId="0" applyFont="1" applyFill="1" applyBorder="1" applyAlignment="1">
      <alignment horizontal="left" vertical="top" wrapText="1"/>
    </xf>
    <xf numFmtId="2" fontId="13" fillId="9" borderId="10" xfId="0" applyNumberFormat="1" applyFont="1" applyFill="1" applyBorder="1"/>
    <xf numFmtId="2" fontId="13" fillId="10" borderId="10" xfId="0" applyNumberFormat="1" applyFont="1" applyFill="1" applyBorder="1"/>
    <xf numFmtId="0" fontId="8" fillId="3" borderId="0" xfId="1" applyFont="1" applyFill="1" applyAlignment="1">
      <alignment vertical="center"/>
    </xf>
    <xf numFmtId="0" fontId="9" fillId="3" borderId="0" xfId="0" applyFont="1" applyFill="1"/>
    <xf numFmtId="0" fontId="9" fillId="3" borderId="0" xfId="0" applyFont="1" applyFill="1" applyAlignment="1">
      <alignment vertical="top"/>
    </xf>
    <xf numFmtId="0" fontId="14" fillId="3" borderId="0" xfId="0" applyFont="1" applyFill="1"/>
    <xf numFmtId="49" fontId="9" fillId="3" borderId="0" xfId="0" applyNumberFormat="1" applyFont="1" applyFill="1"/>
    <xf numFmtId="2" fontId="15" fillId="3" borderId="0" xfId="0" applyNumberFormat="1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10" fillId="3" borderId="0" xfId="1" applyFont="1" applyFill="1"/>
    <xf numFmtId="0" fontId="9" fillId="3" borderId="0" xfId="0" applyFont="1" applyFill="1" applyAlignment="1">
      <alignment horizontal="left" vertical="top"/>
    </xf>
    <xf numFmtId="0" fontId="15" fillId="3" borderId="0" xfId="0" applyFont="1" applyFill="1" applyAlignment="1">
      <alignment horizontal="left" vertical="top"/>
    </xf>
    <xf numFmtId="0" fontId="9" fillId="3" borderId="0" xfId="0" applyFont="1" applyFill="1" applyAlignment="1">
      <alignment horizontal="right" vertical="top"/>
    </xf>
    <xf numFmtId="0" fontId="15" fillId="3" borderId="0" xfId="0" applyFont="1" applyFill="1" applyAlignment="1">
      <alignment horizontal="right" vertical="top"/>
    </xf>
    <xf numFmtId="0" fontId="7" fillId="5" borderId="14" xfId="0" applyFont="1" applyFill="1" applyBorder="1" applyAlignment="1">
      <alignment horizontal="left" vertical="top"/>
    </xf>
    <xf numFmtId="3" fontId="16" fillId="0" borderId="0" xfId="0" applyNumberFormat="1" applyFont="1"/>
    <xf numFmtId="0" fontId="0" fillId="2" borderId="20" xfId="0" applyFill="1" applyBorder="1"/>
    <xf numFmtId="0" fontId="9" fillId="3" borderId="20" xfId="0" applyFont="1" applyFill="1" applyBorder="1"/>
    <xf numFmtId="0" fontId="0" fillId="3" borderId="20" xfId="0" applyFill="1" applyBorder="1" applyAlignment="1">
      <alignment horizontal="center"/>
    </xf>
    <xf numFmtId="0" fontId="0" fillId="3" borderId="20" xfId="0" applyFill="1" applyBorder="1"/>
    <xf numFmtId="0" fontId="9" fillId="3" borderId="20" xfId="0" applyFont="1" applyFill="1" applyBorder="1" applyAlignment="1">
      <alignment horizontal="left" vertical="top"/>
    </xf>
    <xf numFmtId="0" fontId="15" fillId="3" borderId="20" xfId="0" applyFont="1" applyFill="1" applyBorder="1" applyAlignment="1">
      <alignment horizontal="left" vertical="top"/>
    </xf>
    <xf numFmtId="0" fontId="17" fillId="15" borderId="1" xfId="0" applyFont="1" applyFill="1" applyBorder="1" applyAlignment="1">
      <alignment horizontal="left" vertical="top"/>
    </xf>
    <xf numFmtId="0" fontId="14" fillId="11" borderId="10" xfId="0" applyFont="1" applyFill="1" applyBorder="1" applyAlignment="1">
      <alignment horizontal="left"/>
    </xf>
    <xf numFmtId="3" fontId="13" fillId="11" borderId="10" xfId="0" applyNumberFormat="1" applyFont="1" applyFill="1" applyBorder="1"/>
    <xf numFmtId="0" fontId="14" fillId="11" borderId="10" xfId="0" applyFont="1" applyFill="1" applyBorder="1" applyAlignment="1">
      <alignment horizontal="left" vertical="top"/>
    </xf>
    <xf numFmtId="0" fontId="18" fillId="2" borderId="0" xfId="0" applyFont="1" applyFill="1" applyAlignment="1">
      <alignment horizontal="left"/>
    </xf>
    <xf numFmtId="0" fontId="19" fillId="3" borderId="0" xfId="0" applyFont="1" applyFill="1"/>
    <xf numFmtId="0" fontId="19" fillId="3" borderId="0" xfId="0" applyFont="1" applyFill="1" applyAlignment="1">
      <alignment horizontal="left"/>
    </xf>
    <xf numFmtId="0" fontId="9" fillId="11" borderId="1" xfId="0" applyFont="1" applyFill="1" applyBorder="1"/>
    <xf numFmtId="0" fontId="9" fillId="11" borderId="1" xfId="0" applyFont="1" applyFill="1" applyBorder="1" applyAlignment="1">
      <alignment horizontal="center"/>
    </xf>
    <xf numFmtId="3" fontId="9" fillId="16" borderId="0" xfId="0" applyNumberFormat="1" applyFont="1" applyFill="1"/>
    <xf numFmtId="2" fontId="9" fillId="16" borderId="0" xfId="0" applyNumberFormat="1" applyFont="1" applyFill="1"/>
    <xf numFmtId="0" fontId="7" fillId="4" borderId="10" xfId="0" applyFont="1" applyFill="1" applyBorder="1" applyAlignment="1">
      <alignment horizontal="left" vertical="top" wrapText="1"/>
    </xf>
    <xf numFmtId="0" fontId="7" fillId="5" borderId="10" xfId="0" applyFont="1" applyFill="1" applyBorder="1" applyAlignment="1">
      <alignment horizontal="left" vertical="top" wrapText="1"/>
    </xf>
    <xf numFmtId="0" fontId="14" fillId="3" borderId="0" xfId="0" applyFont="1" applyFill="1" applyAlignment="1">
      <alignment horizontal="center" vertical="top" wrapText="1"/>
    </xf>
    <xf numFmtId="0" fontId="14" fillId="3" borderId="17" xfId="0" applyFont="1" applyFill="1" applyBorder="1" applyAlignment="1">
      <alignment horizontal="center" vertical="top" wrapText="1"/>
    </xf>
    <xf numFmtId="0" fontId="7" fillId="5" borderId="14" xfId="0" applyFont="1" applyFill="1" applyBorder="1" applyAlignment="1">
      <alignment horizontal="left" vertical="top" wrapText="1"/>
    </xf>
    <xf numFmtId="0" fontId="9" fillId="0" borderId="0" xfId="0" applyFont="1"/>
    <xf numFmtId="0" fontId="9" fillId="0" borderId="25" xfId="0" applyFont="1" applyBorder="1" applyAlignment="1">
      <alignment horizontal="left" vertical="top" wrapText="1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15" fillId="3" borderId="0" xfId="0" applyFont="1" applyFill="1"/>
    <xf numFmtId="0" fontId="21" fillId="3" borderId="0" xfId="0" applyFont="1" applyFill="1"/>
    <xf numFmtId="0" fontId="9" fillId="11" borderId="21" xfId="0" applyFont="1" applyFill="1" applyBorder="1" applyAlignment="1">
      <alignment horizontal="left" vertical="top" wrapText="1"/>
    </xf>
    <xf numFmtId="0" fontId="9" fillId="11" borderId="27" xfId="0" applyFont="1" applyFill="1" applyBorder="1" applyAlignment="1">
      <alignment horizontal="left" vertical="top" wrapText="1"/>
    </xf>
    <xf numFmtId="0" fontId="9" fillId="11" borderId="22" xfId="0" applyFont="1" applyFill="1" applyBorder="1" applyAlignment="1">
      <alignment horizontal="left" vertical="top"/>
    </xf>
    <xf numFmtId="0" fontId="9" fillId="11" borderId="1" xfId="0" applyFont="1" applyFill="1" applyBorder="1" applyAlignment="1">
      <alignment horizontal="left" vertical="top"/>
    </xf>
    <xf numFmtId="0" fontId="9" fillId="11" borderId="31" xfId="0" applyFont="1" applyFill="1" applyBorder="1" applyAlignment="1">
      <alignment horizontal="left" vertical="top" wrapText="1"/>
    </xf>
    <xf numFmtId="3" fontId="9" fillId="11" borderId="1" xfId="0" applyNumberFormat="1" applyFont="1" applyFill="1" applyBorder="1" applyAlignment="1">
      <alignment horizontal="left" vertical="top"/>
    </xf>
    <xf numFmtId="3" fontId="9" fillId="11" borderId="31" xfId="0" applyNumberFormat="1" applyFont="1" applyFill="1" applyBorder="1" applyAlignment="1">
      <alignment horizontal="left" vertical="top"/>
    </xf>
    <xf numFmtId="3" fontId="9" fillId="11" borderId="32" xfId="0" applyNumberFormat="1" applyFont="1" applyFill="1" applyBorder="1" applyAlignment="1">
      <alignment horizontal="left" vertical="top"/>
    </xf>
    <xf numFmtId="0" fontId="9" fillId="11" borderId="0" xfId="0" applyFont="1" applyFill="1" applyAlignment="1">
      <alignment horizontal="left" vertical="top" wrapText="1"/>
    </xf>
    <xf numFmtId="0" fontId="9" fillId="11" borderId="0" xfId="0" applyFont="1" applyFill="1" applyAlignment="1">
      <alignment horizontal="left" vertical="top"/>
    </xf>
    <xf numFmtId="0" fontId="9" fillId="11" borderId="0" xfId="0" applyFont="1" applyFill="1" applyAlignment="1">
      <alignment horizontal="left" vertical="top" indent="2"/>
    </xf>
    <xf numFmtId="0" fontId="15" fillId="11" borderId="0" xfId="0" applyFont="1" applyFill="1" applyAlignment="1">
      <alignment horizontal="left" vertical="top" indent="2"/>
    </xf>
    <xf numFmtId="3" fontId="9" fillId="11" borderId="0" xfId="0" applyNumberFormat="1" applyFont="1" applyFill="1"/>
    <xf numFmtId="164" fontId="9" fillId="11" borderId="0" xfId="0" applyNumberFormat="1" applyFont="1" applyFill="1"/>
    <xf numFmtId="3" fontId="9" fillId="0" borderId="0" xfId="0" applyNumberFormat="1" applyFont="1"/>
    <xf numFmtId="164" fontId="9" fillId="0" borderId="0" xfId="0" applyNumberFormat="1" applyFont="1"/>
    <xf numFmtId="164" fontId="15" fillId="0" borderId="0" xfId="0" applyNumberFormat="1" applyFont="1"/>
    <xf numFmtId="49" fontId="9" fillId="11" borderId="0" xfId="0" applyNumberFormat="1" applyFont="1" applyFill="1"/>
    <xf numFmtId="0" fontId="9" fillId="11" borderId="0" xfId="0" applyFont="1" applyFill="1"/>
    <xf numFmtId="49" fontId="9" fillId="11" borderId="0" xfId="0" applyNumberFormat="1" applyFont="1" applyFill="1" applyAlignment="1">
      <alignment horizontal="center"/>
    </xf>
    <xf numFmtId="2" fontId="15" fillId="11" borderId="0" xfId="0" applyNumberFormat="1" applyFont="1" applyFill="1" applyAlignment="1">
      <alignment horizontal="center"/>
    </xf>
    <xf numFmtId="0" fontId="7" fillId="14" borderId="24" xfId="0" applyFont="1" applyFill="1" applyBorder="1" applyAlignment="1">
      <alignment horizontal="left" vertical="top"/>
    </xf>
    <xf numFmtId="0" fontId="7" fillId="14" borderId="25" xfId="0" applyFont="1" applyFill="1" applyBorder="1" applyAlignment="1">
      <alignment horizontal="left" vertical="top"/>
    </xf>
    <xf numFmtId="0" fontId="7" fillId="14" borderId="28" xfId="0" applyFont="1" applyFill="1" applyBorder="1" applyAlignment="1">
      <alignment horizontal="left" vertical="top"/>
    </xf>
    <xf numFmtId="0" fontId="7" fillId="14" borderId="23" xfId="0" applyFont="1" applyFill="1" applyBorder="1" applyAlignment="1">
      <alignment horizontal="left" vertical="top"/>
    </xf>
    <xf numFmtId="0" fontId="7" fillId="11" borderId="1" xfId="0" applyFont="1" applyFill="1" applyBorder="1" applyAlignment="1">
      <alignment horizontal="left" vertical="top" wrapText="1"/>
    </xf>
    <xf numFmtId="0" fontId="7" fillId="11" borderId="1" xfId="0" applyFont="1" applyFill="1" applyBorder="1" applyAlignment="1">
      <alignment horizontal="left" vertical="top"/>
    </xf>
    <xf numFmtId="0" fontId="7" fillId="11" borderId="23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horizontal="left" vertical="top"/>
    </xf>
    <xf numFmtId="0" fontId="9" fillId="11" borderId="21" xfId="0" applyFont="1" applyFill="1" applyBorder="1" applyAlignment="1">
      <alignment horizontal="left" vertical="top"/>
    </xf>
    <xf numFmtId="0" fontId="9" fillId="11" borderId="27" xfId="0" applyFont="1" applyFill="1" applyBorder="1" applyAlignment="1">
      <alignment horizontal="left" vertical="top"/>
    </xf>
    <xf numFmtId="0" fontId="9" fillId="11" borderId="31" xfId="0" applyFont="1" applyFill="1" applyBorder="1" applyAlignment="1">
      <alignment horizontal="left" vertical="top"/>
    </xf>
    <xf numFmtId="3" fontId="17" fillId="3" borderId="0" xfId="0" applyNumberFormat="1" applyFont="1" applyFill="1" applyAlignment="1">
      <alignment horizontal="right" vertical="top"/>
    </xf>
    <xf numFmtId="3" fontId="22" fillId="3" borderId="0" xfId="0" applyNumberFormat="1" applyFont="1" applyFill="1"/>
    <xf numFmtId="0" fontId="0" fillId="3" borderId="0" xfId="0" applyFill="1" applyAlignment="1">
      <alignment wrapText="1"/>
    </xf>
    <xf numFmtId="0" fontId="9" fillId="0" borderId="27" xfId="0" applyFont="1" applyBorder="1"/>
    <xf numFmtId="0" fontId="9" fillId="0" borderId="20" xfId="0" applyFont="1" applyBorder="1"/>
    <xf numFmtId="0" fontId="7" fillId="7" borderId="13" xfId="0" applyFont="1" applyFill="1" applyBorder="1" applyAlignment="1">
      <alignment horizontal="left" vertical="top"/>
    </xf>
    <xf numFmtId="3" fontId="13" fillId="11" borderId="13" xfId="0" applyNumberFormat="1" applyFont="1" applyFill="1" applyBorder="1"/>
    <xf numFmtId="2" fontId="13" fillId="8" borderId="13" xfId="0" applyNumberFormat="1" applyFont="1" applyFill="1" applyBorder="1"/>
    <xf numFmtId="0" fontId="15" fillId="3" borderId="13" xfId="0" applyFont="1" applyFill="1" applyBorder="1"/>
    <xf numFmtId="0" fontId="14" fillId="11" borderId="37" xfId="0" applyFont="1" applyFill="1" applyBorder="1" applyAlignment="1">
      <alignment horizontal="left"/>
    </xf>
    <xf numFmtId="0" fontId="14" fillId="11" borderId="39" xfId="0" applyFont="1" applyFill="1" applyBorder="1" applyAlignment="1">
      <alignment horizontal="left" vertical="top"/>
    </xf>
    <xf numFmtId="0" fontId="14" fillId="11" borderId="40" xfId="0" applyFont="1" applyFill="1" applyBorder="1" applyAlignment="1">
      <alignment horizontal="left" vertical="top"/>
    </xf>
    <xf numFmtId="0" fontId="14" fillId="11" borderId="41" xfId="0" applyFont="1" applyFill="1" applyBorder="1" applyAlignment="1">
      <alignment horizontal="left" vertical="top"/>
    </xf>
    <xf numFmtId="0" fontId="14" fillId="11" borderId="42" xfId="0" applyFont="1" applyFill="1" applyBorder="1" applyAlignment="1">
      <alignment horizontal="left"/>
    </xf>
    <xf numFmtId="0" fontId="7" fillId="11" borderId="23" xfId="0" applyFont="1" applyFill="1" applyBorder="1" applyAlignment="1">
      <alignment horizontal="center" vertical="top" wrapText="1"/>
    </xf>
    <xf numFmtId="0" fontId="7" fillId="11" borderId="1" xfId="0" applyFont="1" applyFill="1" applyBorder="1" applyAlignment="1">
      <alignment horizontal="center" vertical="top"/>
    </xf>
    <xf numFmtId="49" fontId="9" fillId="3" borderId="0" xfId="0" applyNumberFormat="1" applyFont="1" applyFill="1" applyAlignment="1">
      <alignment horizontal="center"/>
    </xf>
    <xf numFmtId="0" fontId="0" fillId="0" borderId="0" xfId="0" applyAlignment="1">
      <alignment horizontal="left"/>
    </xf>
    <xf numFmtId="0" fontId="0" fillId="0" borderId="0" xfId="0" applyNumberFormat="1"/>
    <xf numFmtId="4" fontId="17" fillId="3" borderId="0" xfId="0" applyNumberFormat="1" applyFont="1" applyFill="1" applyAlignment="1">
      <alignment horizontal="right" vertical="top"/>
    </xf>
    <xf numFmtId="0" fontId="30" fillId="18" borderId="0" xfId="0" applyFont="1" applyFill="1" applyBorder="1" applyAlignment="1">
      <alignment vertical="top"/>
    </xf>
    <xf numFmtId="2" fontId="28" fillId="17" borderId="0" xfId="0" applyNumberFormat="1" applyFont="1" applyFill="1" applyBorder="1" applyAlignment="1">
      <alignment vertical="top"/>
    </xf>
    <xf numFmtId="0" fontId="30" fillId="18" borderId="0" xfId="0" applyFont="1" applyFill="1" applyBorder="1" applyAlignment="1">
      <alignment horizontal="left" vertical="top" wrapText="1"/>
    </xf>
    <xf numFmtId="2" fontId="28" fillId="17" borderId="0" xfId="0" applyNumberFormat="1" applyFont="1" applyFill="1" applyBorder="1"/>
    <xf numFmtId="0" fontId="30" fillId="18" borderId="0" xfId="0" applyFont="1" applyFill="1" applyBorder="1" applyAlignment="1">
      <alignment vertical="top" wrapText="1"/>
    </xf>
    <xf numFmtId="0" fontId="24" fillId="3" borderId="0" xfId="0" applyFont="1" applyFill="1" applyBorder="1"/>
    <xf numFmtId="0" fontId="25" fillId="3" borderId="0" xfId="0" applyFont="1" applyFill="1" applyBorder="1"/>
    <xf numFmtId="0" fontId="27" fillId="3" borderId="0" xfId="0" applyFont="1" applyFill="1" applyBorder="1"/>
    <xf numFmtId="0" fontId="26" fillId="17" borderId="0" xfId="0" applyFont="1" applyFill="1" applyBorder="1" applyAlignment="1">
      <alignment horizontal="left" vertical="top"/>
    </xf>
    <xf numFmtId="0" fontId="26" fillId="3" borderId="0" xfId="0" applyFont="1" applyFill="1" applyBorder="1"/>
    <xf numFmtId="3" fontId="28" fillId="17" borderId="0" xfId="0" applyNumberFormat="1" applyFont="1" applyFill="1" applyBorder="1"/>
    <xf numFmtId="165" fontId="24" fillId="3" borderId="0" xfId="0" applyNumberFormat="1" applyFont="1" applyFill="1" applyBorder="1"/>
    <xf numFmtId="0" fontId="29" fillId="17" borderId="0" xfId="0" applyFont="1" applyFill="1" applyBorder="1" applyAlignment="1">
      <alignment horizontal="right"/>
    </xf>
    <xf numFmtId="3" fontId="30" fillId="12" borderId="0" xfId="0" applyNumberFormat="1" applyFont="1" applyFill="1" applyBorder="1"/>
    <xf numFmtId="3" fontId="30" fillId="17" borderId="0" xfId="0" applyNumberFormat="1" applyFont="1" applyFill="1" applyBorder="1"/>
    <xf numFmtId="3" fontId="30" fillId="12" borderId="0" xfId="0" applyNumberFormat="1" applyFont="1" applyFill="1" applyBorder="1" applyAlignment="1">
      <alignment horizontal="right"/>
    </xf>
    <xf numFmtId="3" fontId="24" fillId="3" borderId="0" xfId="0" applyNumberFormat="1" applyFont="1" applyFill="1" applyBorder="1"/>
    <xf numFmtId="0" fontId="30" fillId="3" borderId="0" xfId="0" applyFont="1" applyFill="1" applyBorder="1" applyAlignment="1">
      <alignment horizontal="left" vertical="top" indent="2"/>
    </xf>
    <xf numFmtId="3" fontId="30" fillId="3" borderId="0" xfId="0" applyNumberFormat="1" applyFont="1" applyFill="1" applyBorder="1"/>
    <xf numFmtId="49" fontId="30" fillId="3" borderId="0" xfId="0" applyNumberFormat="1" applyFont="1" applyFill="1" applyBorder="1"/>
    <xf numFmtId="0" fontId="30" fillId="3" borderId="0" xfId="0" applyFont="1" applyFill="1" applyBorder="1"/>
    <xf numFmtId="0" fontId="5" fillId="13" borderId="0" xfId="0" applyFont="1" applyFill="1" applyAlignment="1">
      <alignment horizontal="left" vertical="top" wrapText="1"/>
    </xf>
    <xf numFmtId="0" fontId="17" fillId="14" borderId="1" xfId="0" applyFont="1" applyFill="1" applyBorder="1" applyAlignment="1">
      <alignment horizontal="left" vertical="top"/>
    </xf>
    <xf numFmtId="0" fontId="17" fillId="15" borderId="1" xfId="0" applyFont="1" applyFill="1" applyBorder="1" applyAlignment="1">
      <alignment horizontal="left" vertical="top" wrapText="1"/>
    </xf>
    <xf numFmtId="0" fontId="14" fillId="11" borderId="14" xfId="0" applyFont="1" applyFill="1" applyBorder="1" applyAlignment="1">
      <alignment horizontal="left"/>
    </xf>
    <xf numFmtId="0" fontId="14" fillId="11" borderId="15" xfId="0" applyFont="1" applyFill="1" applyBorder="1" applyAlignment="1">
      <alignment horizontal="left"/>
    </xf>
    <xf numFmtId="0" fontId="14" fillId="11" borderId="16" xfId="0" applyFont="1" applyFill="1" applyBorder="1" applyAlignment="1">
      <alignment horizontal="left"/>
    </xf>
    <xf numFmtId="2" fontId="13" fillId="10" borderId="11" xfId="0" applyNumberFormat="1" applyFont="1" applyFill="1" applyBorder="1" applyAlignment="1">
      <alignment horizontal="right" vertical="top"/>
    </xf>
    <xf numFmtId="2" fontId="13" fillId="10" borderId="12" xfId="0" applyNumberFormat="1" applyFont="1" applyFill="1" applyBorder="1" applyAlignment="1">
      <alignment horizontal="right" vertical="top"/>
    </xf>
    <xf numFmtId="2" fontId="13" fillId="10" borderId="13" xfId="0" applyNumberFormat="1" applyFont="1" applyFill="1" applyBorder="1" applyAlignment="1">
      <alignment horizontal="right" vertical="top"/>
    </xf>
    <xf numFmtId="0" fontId="7" fillId="5" borderId="10" xfId="0" applyFont="1" applyFill="1" applyBorder="1" applyAlignment="1">
      <alignment horizontal="left" vertical="top"/>
    </xf>
    <xf numFmtId="0" fontId="7" fillId="4" borderId="10" xfId="0" applyFont="1" applyFill="1" applyBorder="1" applyAlignment="1">
      <alignment horizontal="left" vertical="top"/>
    </xf>
    <xf numFmtId="0" fontId="14" fillId="11" borderId="11" xfId="0" applyFont="1" applyFill="1" applyBorder="1" applyAlignment="1">
      <alignment horizontal="left" vertical="center"/>
    </xf>
    <xf numFmtId="0" fontId="14" fillId="11" borderId="13" xfId="0" applyFont="1" applyFill="1" applyBorder="1" applyAlignment="1">
      <alignment horizontal="left" vertical="center"/>
    </xf>
    <xf numFmtId="0" fontId="7" fillId="6" borderId="10" xfId="0" applyFont="1" applyFill="1" applyBorder="1" applyAlignment="1">
      <alignment horizontal="left" vertical="top" wrapText="1"/>
    </xf>
    <xf numFmtId="2" fontId="13" fillId="9" borderId="11" xfId="0" applyNumberFormat="1" applyFont="1" applyFill="1" applyBorder="1" applyAlignment="1">
      <alignment horizontal="right" vertical="top"/>
    </xf>
    <xf numFmtId="2" fontId="13" fillId="9" borderId="12" xfId="0" applyNumberFormat="1" applyFont="1" applyFill="1" applyBorder="1" applyAlignment="1">
      <alignment horizontal="right" vertical="top"/>
    </xf>
    <xf numFmtId="2" fontId="13" fillId="9" borderId="13" xfId="0" applyNumberFormat="1" applyFont="1" applyFill="1" applyBorder="1" applyAlignment="1">
      <alignment horizontal="right" vertical="top"/>
    </xf>
    <xf numFmtId="0" fontId="7" fillId="6" borderId="10" xfId="0" applyFont="1" applyFill="1" applyBorder="1" applyAlignment="1">
      <alignment horizontal="left" vertical="top"/>
    </xf>
    <xf numFmtId="0" fontId="14" fillId="11" borderId="11" xfId="0" applyFont="1" applyFill="1" applyBorder="1" applyAlignment="1">
      <alignment horizontal="left" vertical="top" wrapText="1"/>
    </xf>
    <xf numFmtId="0" fontId="14" fillId="11" borderId="13" xfId="0" applyFont="1" applyFill="1" applyBorder="1" applyAlignment="1">
      <alignment horizontal="left" vertical="top" wrapText="1"/>
    </xf>
    <xf numFmtId="0" fontId="14" fillId="11" borderId="14" xfId="0" applyFont="1" applyFill="1" applyBorder="1" applyAlignment="1">
      <alignment horizontal="left" wrapText="1"/>
    </xf>
    <xf numFmtId="0" fontId="14" fillId="11" borderId="15" xfId="0" applyFont="1" applyFill="1" applyBorder="1" applyAlignment="1">
      <alignment horizontal="left" wrapText="1"/>
    </xf>
    <xf numFmtId="0" fontId="14" fillId="11" borderId="16" xfId="0" applyFont="1" applyFill="1" applyBorder="1" applyAlignment="1">
      <alignment horizontal="left" wrapText="1"/>
    </xf>
    <xf numFmtId="0" fontId="7" fillId="5" borderId="10" xfId="0" applyFont="1" applyFill="1" applyBorder="1" applyAlignment="1">
      <alignment horizontal="left" vertical="top" wrapText="1"/>
    </xf>
    <xf numFmtId="0" fontId="14" fillId="11" borderId="21" xfId="0" applyFont="1" applyFill="1" applyBorder="1" applyAlignment="1">
      <alignment horizontal="left" vertical="top" wrapText="1"/>
    </xf>
    <xf numFmtId="0" fontId="14" fillId="11" borderId="31" xfId="0" applyFont="1" applyFill="1" applyBorder="1" applyAlignment="1">
      <alignment horizontal="left" vertical="top" wrapText="1"/>
    </xf>
    <xf numFmtId="0" fontId="14" fillId="11" borderId="34" xfId="0" applyFont="1" applyFill="1" applyBorder="1" applyAlignment="1">
      <alignment horizontal="left"/>
    </xf>
    <xf numFmtId="0" fontId="14" fillId="11" borderId="35" xfId="0" applyFont="1" applyFill="1" applyBorder="1" applyAlignment="1">
      <alignment horizontal="left"/>
    </xf>
    <xf numFmtId="0" fontId="14" fillId="11" borderId="36" xfId="0" applyFont="1" applyFill="1" applyBorder="1" applyAlignment="1">
      <alignment horizontal="left" vertical="center"/>
    </xf>
    <xf numFmtId="0" fontId="14" fillId="11" borderId="38" xfId="0" applyFont="1" applyFill="1" applyBorder="1" applyAlignment="1">
      <alignment horizontal="left" vertical="center"/>
    </xf>
    <xf numFmtId="0" fontId="7" fillId="5" borderId="13" xfId="0" applyFont="1" applyFill="1" applyBorder="1" applyAlignment="1">
      <alignment horizontal="left" vertical="top"/>
    </xf>
    <xf numFmtId="0" fontId="14" fillId="11" borderId="24" xfId="0" applyFont="1" applyFill="1" applyBorder="1" applyAlignment="1">
      <alignment horizontal="left" vertical="top" wrapText="1"/>
    </xf>
    <xf numFmtId="0" fontId="14" fillId="11" borderId="25" xfId="0" applyFont="1" applyFill="1" applyBorder="1" applyAlignment="1">
      <alignment horizontal="left" vertical="top" wrapText="1"/>
    </xf>
    <xf numFmtId="0" fontId="14" fillId="11" borderId="26" xfId="0" applyFont="1" applyFill="1" applyBorder="1" applyAlignment="1">
      <alignment horizontal="left" vertical="top" wrapText="1"/>
    </xf>
    <xf numFmtId="0" fontId="7" fillId="4" borderId="11" xfId="0" applyFont="1" applyFill="1" applyBorder="1" applyAlignment="1">
      <alignment horizontal="left" vertical="top"/>
    </xf>
    <xf numFmtId="0" fontId="7" fillId="4" borderId="12" xfId="0" applyFont="1" applyFill="1" applyBorder="1" applyAlignment="1">
      <alignment horizontal="left" vertical="top"/>
    </xf>
    <xf numFmtId="0" fontId="7" fillId="4" borderId="13" xfId="0" applyFont="1" applyFill="1" applyBorder="1" applyAlignment="1">
      <alignment horizontal="left" vertical="top"/>
    </xf>
    <xf numFmtId="0" fontId="7" fillId="6" borderId="11" xfId="0" applyFont="1" applyFill="1" applyBorder="1" applyAlignment="1">
      <alignment horizontal="left" vertical="top" wrapText="1"/>
    </xf>
    <xf numFmtId="0" fontId="7" fillId="6" borderId="12" xfId="0" applyFont="1" applyFill="1" applyBorder="1" applyAlignment="1">
      <alignment horizontal="left" vertical="top" wrapText="1"/>
    </xf>
    <xf numFmtId="0" fontId="7" fillId="6" borderId="13" xfId="0" applyFont="1" applyFill="1" applyBorder="1" applyAlignment="1">
      <alignment horizontal="left" vertical="top" wrapText="1"/>
    </xf>
    <xf numFmtId="0" fontId="7" fillId="6" borderId="11" xfId="0" applyFont="1" applyFill="1" applyBorder="1" applyAlignment="1">
      <alignment horizontal="left" vertical="top"/>
    </xf>
    <xf numFmtId="0" fontId="7" fillId="6" borderId="12" xfId="0" applyFont="1" applyFill="1" applyBorder="1" applyAlignment="1">
      <alignment horizontal="left" vertical="top"/>
    </xf>
    <xf numFmtId="0" fontId="7" fillId="6" borderId="13" xfId="0" applyFont="1" applyFill="1" applyBorder="1" applyAlignment="1">
      <alignment horizontal="left" vertical="top"/>
    </xf>
    <xf numFmtId="0" fontId="14" fillId="11" borderId="14" xfId="0" applyFont="1" applyFill="1" applyBorder="1" applyAlignment="1">
      <alignment horizontal="left" vertical="top" wrapText="1"/>
    </xf>
    <xf numFmtId="0" fontId="14" fillId="11" borderId="15" xfId="0" applyFont="1" applyFill="1" applyBorder="1" applyAlignment="1">
      <alignment horizontal="left" vertical="top" wrapText="1"/>
    </xf>
    <xf numFmtId="0" fontId="14" fillId="11" borderId="16" xfId="0" applyFont="1" applyFill="1" applyBorder="1" applyAlignment="1">
      <alignment horizontal="left" vertical="top" wrapText="1"/>
    </xf>
    <xf numFmtId="0" fontId="9" fillId="11" borderId="1" xfId="0" applyFont="1" applyFill="1" applyBorder="1" applyAlignment="1">
      <alignment horizontal="left" vertical="top"/>
    </xf>
    <xf numFmtId="0" fontId="9" fillId="11" borderId="22" xfId="0" applyFont="1" applyFill="1" applyBorder="1" applyAlignment="1">
      <alignment horizontal="left" vertical="top"/>
    </xf>
    <xf numFmtId="0" fontId="9" fillId="11" borderId="23" xfId="0" applyFont="1" applyFill="1" applyBorder="1" applyAlignment="1">
      <alignment horizontal="left" vertical="top"/>
    </xf>
    <xf numFmtId="0" fontId="9" fillId="11" borderId="24" xfId="0" applyFont="1" applyFill="1" applyBorder="1" applyAlignment="1">
      <alignment horizontal="left" vertical="top"/>
    </xf>
    <xf numFmtId="0" fontId="9" fillId="11" borderId="25" xfId="0" applyFont="1" applyFill="1" applyBorder="1" applyAlignment="1">
      <alignment horizontal="left" vertical="top"/>
    </xf>
    <xf numFmtId="0" fontId="9" fillId="11" borderId="26" xfId="0" applyFont="1" applyFill="1" applyBorder="1" applyAlignment="1">
      <alignment horizontal="left" vertical="top"/>
    </xf>
    <xf numFmtId="0" fontId="9" fillId="11" borderId="24" xfId="0" applyFont="1" applyFill="1" applyBorder="1" applyAlignment="1">
      <alignment horizontal="left" vertical="top" wrapText="1"/>
    </xf>
    <xf numFmtId="0" fontId="0" fillId="11" borderId="26" xfId="0" applyFill="1" applyBorder="1" applyAlignment="1">
      <alignment horizontal="left" vertical="top" wrapText="1"/>
    </xf>
    <xf numFmtId="0" fontId="9" fillId="11" borderId="28" xfId="0" applyFont="1" applyFill="1" applyBorder="1" applyAlignment="1">
      <alignment horizontal="left" vertical="top"/>
    </xf>
    <xf numFmtId="0" fontId="9" fillId="11" borderId="29" xfId="0" applyFont="1" applyFill="1" applyBorder="1" applyAlignment="1">
      <alignment horizontal="left" vertical="top" wrapText="1"/>
    </xf>
    <xf numFmtId="0" fontId="9" fillId="11" borderId="30" xfId="0" applyFont="1" applyFill="1" applyBorder="1" applyAlignment="1">
      <alignment horizontal="left" vertical="top" wrapText="1"/>
    </xf>
    <xf numFmtId="0" fontId="10" fillId="0" borderId="0" xfId="1" applyFont="1" applyAlignment="1"/>
    <xf numFmtId="0" fontId="7" fillId="14" borderId="1" xfId="0" applyFont="1" applyFill="1" applyBorder="1" applyAlignment="1">
      <alignment horizontal="left" vertical="top" wrapText="1"/>
    </xf>
    <xf numFmtId="0" fontId="7" fillId="14" borderId="1" xfId="0" applyFont="1" applyFill="1" applyBorder="1" applyAlignment="1">
      <alignment horizontal="left" vertical="top"/>
    </xf>
    <xf numFmtId="0" fontId="7" fillId="14" borderId="22" xfId="0" applyFont="1" applyFill="1" applyBorder="1" applyAlignment="1">
      <alignment horizontal="left" vertical="top" wrapText="1"/>
    </xf>
    <xf numFmtId="0" fontId="7" fillId="14" borderId="23" xfId="0" applyFont="1" applyFill="1" applyBorder="1" applyAlignment="1">
      <alignment horizontal="left" vertical="top"/>
    </xf>
    <xf numFmtId="0" fontId="7" fillId="14" borderId="28" xfId="0" applyFont="1" applyFill="1" applyBorder="1" applyAlignment="1">
      <alignment horizontal="left" vertical="top"/>
    </xf>
    <xf numFmtId="0" fontId="7" fillId="14" borderId="0" xfId="0" applyFont="1" applyFill="1" applyAlignment="1">
      <alignment horizontal="left" vertical="top" wrapText="1"/>
    </xf>
    <xf numFmtId="0" fontId="7" fillId="14" borderId="20" xfId="0" applyFont="1" applyFill="1" applyBorder="1" applyAlignment="1">
      <alignment horizontal="left" vertical="top" wrapText="1"/>
    </xf>
    <xf numFmtId="0" fontId="7" fillId="14" borderId="22" xfId="0" applyFont="1" applyFill="1" applyBorder="1" applyAlignment="1">
      <alignment horizontal="left" vertical="top"/>
    </xf>
    <xf numFmtId="0" fontId="7" fillId="14" borderId="24" xfId="0" applyFont="1" applyFill="1" applyBorder="1" applyAlignment="1">
      <alignment horizontal="left" vertical="top" wrapText="1"/>
    </xf>
    <xf numFmtId="0" fontId="7" fillId="14" borderId="26" xfId="0" applyFont="1" applyFill="1" applyBorder="1" applyAlignment="1">
      <alignment horizontal="left" vertical="top" wrapText="1"/>
    </xf>
    <xf numFmtId="0" fontId="7" fillId="14" borderId="29" xfId="0" applyFont="1" applyFill="1" applyBorder="1" applyAlignment="1">
      <alignment horizontal="left" vertical="top" wrapText="1"/>
    </xf>
    <xf numFmtId="0" fontId="7" fillId="14" borderId="30" xfId="0" applyFont="1" applyFill="1" applyBorder="1" applyAlignment="1">
      <alignment horizontal="left" vertical="top" wrapText="1"/>
    </xf>
    <xf numFmtId="0" fontId="7" fillId="14" borderId="33" xfId="0" applyFont="1" applyFill="1" applyBorder="1" applyAlignment="1">
      <alignment horizontal="left" vertical="top" wrapText="1"/>
    </xf>
    <xf numFmtId="0" fontId="7" fillId="14" borderId="32" xfId="0" applyFont="1" applyFill="1" applyBorder="1" applyAlignment="1">
      <alignment horizontal="left" vertical="top" wrapText="1"/>
    </xf>
    <xf numFmtId="0" fontId="7" fillId="14" borderId="0" xfId="0" applyFont="1" applyFill="1" applyAlignment="1">
      <alignment horizontal="left" vertical="top"/>
    </xf>
    <xf numFmtId="0" fontId="7" fillId="14" borderId="25" xfId="0" applyFont="1" applyFill="1" applyBorder="1" applyAlignment="1">
      <alignment horizontal="left" vertical="top"/>
    </xf>
    <xf numFmtId="0" fontId="7" fillId="14" borderId="26" xfId="0" applyFont="1" applyFill="1" applyBorder="1" applyAlignment="1">
      <alignment horizontal="left" vertical="top"/>
    </xf>
    <xf numFmtId="0" fontId="7" fillId="14" borderId="19" xfId="0" applyFont="1" applyFill="1" applyBorder="1" applyAlignment="1">
      <alignment horizontal="left" vertical="top"/>
    </xf>
    <xf numFmtId="0" fontId="7" fillId="14" borderId="18" xfId="0" applyFont="1" applyFill="1" applyBorder="1" applyAlignment="1">
      <alignment horizontal="left" vertical="top" wrapText="1"/>
    </xf>
    <xf numFmtId="0" fontId="26" fillId="3" borderId="0" xfId="0" applyFont="1" applyFill="1" applyBorder="1" applyAlignment="1">
      <alignment horizontal="center"/>
    </xf>
    <xf numFmtId="0" fontId="26" fillId="17" borderId="0" xfId="0" applyFont="1" applyFill="1" applyBorder="1" applyAlignment="1">
      <alignment horizontal="left" vertical="top" wrapText="1"/>
    </xf>
    <xf numFmtId="0" fontId="26" fillId="18" borderId="0" xfId="0" applyFont="1" applyFill="1" applyBorder="1" applyAlignment="1">
      <alignment horizontal="left" vertical="top"/>
    </xf>
    <xf numFmtId="0" fontId="26" fillId="3" borderId="0" xfId="0" applyFont="1" applyFill="1" applyBorder="1" applyAlignment="1">
      <alignment horizont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D6E9C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sz="1400" b="1" strike="noStrike" spc="-1">
                <a:solidFill>
                  <a:srgbClr val="595959"/>
                </a:solidFill>
                <a:latin typeface="Calibri"/>
              </a:defRPr>
            </a:pPr>
            <a:r>
              <a:rPr lang="es-ES" sz="1400" b="1" strike="noStrike" spc="-1">
                <a:solidFill>
                  <a:srgbClr val="595959"/>
                </a:solidFill>
                <a:latin typeface="Calibri"/>
              </a:rPr>
              <a:t>Viales según frecuencia</a:t>
            </a:r>
          </a:p>
        </c:rich>
      </c:tx>
      <c:overlay val="0"/>
      <c:spPr>
        <a:noFill/>
        <a:ln>
          <a:noFill/>
        </a:ln>
      </c:spPr>
    </c:title>
    <c:autoTitleDeleted val="0"/>
    <c:plotArea>
      <c:layout/>
      <c:pieChart>
        <c:varyColors val="1"/>
        <c:ser>
          <c:idx val="0"/>
          <c:order val="0"/>
          <c:tx>
            <c:v>Frecuencia</c:v>
          </c:tx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strike="noStrike" spc="-1">
                    <a:solidFill>
                      <a:srgbClr val="404040"/>
                    </a:solidFill>
                    <a:latin typeface="Calibri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multiLvlStrRef>
              <c:f>'Tabla 1'!$A$83:$A$89</c:f>
            </c:multiLvlStrRef>
          </c:cat>
          <c:val>
            <c:numRef>
              <c:f>'Tabla 1'!$I$83:$I$89</c:f>
            </c:numRef>
          </c:val>
          <c:extLst>
            <c:ext xmlns:c16="http://schemas.microsoft.com/office/drawing/2014/chart" uri="{C3380CC4-5D6E-409C-BE32-E72D297353CC}">
              <c16:uniqueId val="{00000016-A294-451E-AC2E-D237E6501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sz="900" b="0" strike="noStrike" spc="-1">
              <a:solidFill>
                <a:srgbClr val="595959"/>
              </a:solidFill>
              <a:latin typeface="Calibri"/>
            </a:defRPr>
          </a:pPr>
          <a:endParaRPr lang="es-ES"/>
        </a:p>
      </c:txPr>
    </c:legend>
    <c:plotVisOnly val="1"/>
    <c:dispBlanksAs val="gap"/>
    <c:showDLblsOverMax val="1"/>
  </c:chart>
  <c:spPr>
    <a:solidFill>
      <a:srgbClr val="FFFFFF"/>
    </a:solidFill>
    <a:ln w="9360">
      <a:solidFill>
        <a:srgbClr val="D9D9D9"/>
      </a:solidFill>
      <a:round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Distribución de las calles según el grupo al que pertenecen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1FC-4146-A9AD-BCFFFC552247}"/>
              </c:ext>
            </c:extLst>
          </c:dPt>
          <c:dPt>
            <c:idx val="1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11FC-4146-A9AD-BCFFFC552247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1FC-4146-A9AD-BCFFFC552247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11FC-4146-A9AD-BCFFFC552247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1FC-4146-A9AD-BCFFFC552247}"/>
              </c:ext>
            </c:extLst>
          </c:dPt>
          <c:dPt>
            <c:idx val="5"/>
            <c:bubble3D val="0"/>
            <c:spPr>
              <a:solidFill>
                <a:schemeClr val="bg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1FC-4146-A9AD-BCFFFC552247}"/>
              </c:ext>
            </c:extLst>
          </c:dPt>
          <c:dPt>
            <c:idx val="6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11FC-4146-A9AD-BCFFFC552247}"/>
              </c:ext>
            </c:extLst>
          </c:dPt>
          <c:dPt>
            <c:idx val="7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11FC-4146-A9AD-BCFFFC552247}"/>
              </c:ext>
            </c:extLst>
          </c:dPt>
          <c:dPt>
            <c:idx val="8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1FC-4146-A9AD-BCFFFC552247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DF28-4B9E-804C-3295171D2CF1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A-11FC-4146-A9AD-BCFFFC55224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Gráficos!$AA$33:$AA$43</c:f>
              <c:strCache>
                <c:ptCount val="11"/>
                <c:pt idx="0">
                  <c:v>Las personas </c:v>
                </c:pt>
                <c:pt idx="1">
                  <c:v>La historia</c:v>
                </c:pt>
                <c:pt idx="2">
                  <c:v>La religión</c:v>
                </c:pt>
                <c:pt idx="3">
                  <c:v>Los animales y temas relacionados</c:v>
                </c:pt>
                <c:pt idx="4">
                  <c:v>Los vegetales</c:v>
                </c:pt>
                <c:pt idx="5">
                  <c:v>Los minerales</c:v>
                </c:pt>
                <c:pt idx="6">
                  <c:v>La naturaleza</c:v>
                </c:pt>
                <c:pt idx="7">
                  <c:v>El universo: planetas, astros, zodiaco, etc.</c:v>
                </c:pt>
                <c:pt idx="8">
                  <c:v>Los espacios físicos: lugares</c:v>
                </c:pt>
                <c:pt idx="9">
                  <c:v>Características de la vía</c:v>
                </c:pt>
                <c:pt idx="10">
                  <c:v>Otro tipo o sin clasificar</c:v>
                </c:pt>
              </c:strCache>
            </c:strRef>
          </c:cat>
          <c:val>
            <c:numRef>
              <c:f>Gráficos!$AB$33:$AB$43</c:f>
              <c:numCache>
                <c:formatCode>0.00</c:formatCode>
                <c:ptCount val="11"/>
                <c:pt idx="0">
                  <c:v>27.679688301035576</c:v>
                </c:pt>
                <c:pt idx="1">
                  <c:v>0.52906797908335901</c:v>
                </c:pt>
                <c:pt idx="2">
                  <c:v>8.4056187839639094</c:v>
                </c:pt>
                <c:pt idx="3">
                  <c:v>2.3397928842407465</c:v>
                </c:pt>
                <c:pt idx="4">
                  <c:v>9.098738849584743</c:v>
                </c:pt>
                <c:pt idx="5">
                  <c:v>1.0089203322054752</c:v>
                </c:pt>
                <c:pt idx="6">
                  <c:v>0.65415769506818422</c:v>
                </c:pt>
                <c:pt idx="7">
                  <c:v>1.1811750230698246</c:v>
                </c:pt>
                <c:pt idx="8">
                  <c:v>43.17030657233672</c:v>
                </c:pt>
                <c:pt idx="9">
                  <c:v>3.1928637342356194</c:v>
                </c:pt>
                <c:pt idx="10">
                  <c:v>2.7396698451758432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C-4146-A9AD-BCFFFC552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70166229221335E-2"/>
          <c:y val="0.71296712663392336"/>
          <c:w val="0.8807707786526684"/>
          <c:h val="0.26613154543800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Distribución de los literales según el grupo al que pertenecen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36E-4795-8D13-370041FB9B21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36E-4795-8D13-370041FB9B21}"/>
              </c:ext>
            </c:extLst>
          </c:dPt>
          <c:dPt>
            <c:idx val="2"/>
            <c:bubble3D val="0"/>
            <c:spPr>
              <a:solidFill>
                <a:schemeClr val="accent5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36E-4795-8D13-370041FB9B21}"/>
              </c:ext>
            </c:extLst>
          </c:dPt>
          <c:dPt>
            <c:idx val="3"/>
            <c:bubble3D val="0"/>
            <c:spPr>
              <a:solidFill>
                <a:schemeClr val="bg2">
                  <a:lumMod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36E-4795-8D13-370041FB9B21}"/>
              </c:ext>
            </c:extLst>
          </c:dPt>
          <c:dPt>
            <c:idx val="4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36E-4795-8D13-370041FB9B21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36E-4795-8D13-370041FB9B21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36E-4795-8D13-370041FB9B21}"/>
              </c:ext>
            </c:extLst>
          </c:dPt>
          <c:dPt>
            <c:idx val="7"/>
            <c:bubble3D val="0"/>
            <c:spPr>
              <a:solidFill>
                <a:schemeClr val="tx1">
                  <a:lumMod val="75000"/>
                  <a:lumOff val="2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36E-4795-8D13-370041FB9B21}"/>
              </c:ext>
            </c:extLst>
          </c:dPt>
          <c:dPt>
            <c:idx val="8"/>
            <c:bubble3D val="0"/>
            <c:spPr>
              <a:solidFill>
                <a:srgbClr val="00B0F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36E-4795-8D13-370041FB9B21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36E-4795-8D13-370041FB9B21}"/>
              </c:ext>
            </c:extLst>
          </c:dPt>
          <c:dPt>
            <c:idx val="10"/>
            <c:bubble3D val="0"/>
            <c:spPr>
              <a:solidFill>
                <a:schemeClr val="accent4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36E-4795-8D13-370041FB9B2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Gráficos!$AA$33:$AA$43</c:f>
              <c:strCache>
                <c:ptCount val="11"/>
                <c:pt idx="0">
                  <c:v>Las personas </c:v>
                </c:pt>
                <c:pt idx="1">
                  <c:v>La historia</c:v>
                </c:pt>
                <c:pt idx="2">
                  <c:v>La religión</c:v>
                </c:pt>
                <c:pt idx="3">
                  <c:v>Los animales y temas relacionados</c:v>
                </c:pt>
                <c:pt idx="4">
                  <c:v>Los vegetales</c:v>
                </c:pt>
                <c:pt idx="5">
                  <c:v>Los minerales</c:v>
                </c:pt>
                <c:pt idx="6">
                  <c:v>La naturaleza</c:v>
                </c:pt>
                <c:pt idx="7">
                  <c:v>El universo: planetas, astros, zodiaco, etc.</c:v>
                </c:pt>
                <c:pt idx="8">
                  <c:v>Los espacios físicos: lugares</c:v>
                </c:pt>
                <c:pt idx="9">
                  <c:v>Características de la vía</c:v>
                </c:pt>
                <c:pt idx="10">
                  <c:v>Otro tipo o sin clasificar</c:v>
                </c:pt>
              </c:strCache>
            </c:strRef>
          </c:cat>
          <c:val>
            <c:numRef>
              <c:f>Gráficos!$AC$33:$AC$43</c:f>
              <c:numCache>
                <c:formatCode>0.00</c:formatCode>
                <c:ptCount val="11"/>
                <c:pt idx="0">
                  <c:v>34.439632313947321</c:v>
                </c:pt>
                <c:pt idx="1">
                  <c:v>0.59660597489835598</c:v>
                </c:pt>
                <c:pt idx="2">
                  <c:v>6.9029520947498675</c:v>
                </c:pt>
                <c:pt idx="3">
                  <c:v>1.8340109598727241</c:v>
                </c:pt>
                <c:pt idx="4">
                  <c:v>4.9628778504507691</c:v>
                </c:pt>
                <c:pt idx="5">
                  <c:v>0.83966766837546403</c:v>
                </c:pt>
                <c:pt idx="6">
                  <c:v>0.44193035177655998</c:v>
                </c:pt>
                <c:pt idx="7">
                  <c:v>0.70708856284249599</c:v>
                </c:pt>
                <c:pt idx="8">
                  <c:v>41.391196747392613</c:v>
                </c:pt>
                <c:pt idx="9">
                  <c:v>3.849213363973838</c:v>
                </c:pt>
                <c:pt idx="10">
                  <c:v>4.0348241117199928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36E-4795-8D13-370041FB9B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670166229221335E-2"/>
          <c:y val="0.71296712663392336"/>
          <c:w val="0.8807707786526684"/>
          <c:h val="0.26613154543800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Calles por tipo, según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Gráficos!$AA$65:$AA$73</c:f>
              <c:strCache>
                <c:ptCount val="9"/>
                <c:pt idx="0">
                  <c:v>Artistas</c:v>
                </c:pt>
                <c:pt idx="1">
                  <c:v>Científicos</c:v>
                </c:pt>
                <c:pt idx="2">
                  <c:v>Deportistas</c:v>
                </c:pt>
                <c:pt idx="3">
                  <c:v>Letras</c:v>
                </c:pt>
                <c:pt idx="4">
                  <c:v>La Corona</c:v>
                </c:pt>
                <c:pt idx="5">
                  <c:v>Políticos</c:v>
                </c:pt>
                <c:pt idx="6">
                  <c:v>Otros</c:v>
                </c:pt>
                <c:pt idx="7">
                  <c:v>Santos/as</c:v>
                </c:pt>
                <c:pt idx="8">
                  <c:v>Jerarquía/Vírgenes</c:v>
                </c:pt>
              </c:strCache>
            </c:strRef>
          </c:cat>
          <c:val>
            <c:numRef>
              <c:f>Gráficos!$AB$65:$AB$73</c:f>
              <c:numCache>
                <c:formatCode>#,##0</c:formatCode>
                <c:ptCount val="9"/>
                <c:pt idx="0">
                  <c:v>1441</c:v>
                </c:pt>
                <c:pt idx="1">
                  <c:v>637</c:v>
                </c:pt>
                <c:pt idx="2">
                  <c:v>69</c:v>
                </c:pt>
                <c:pt idx="3">
                  <c:v>1679</c:v>
                </c:pt>
                <c:pt idx="4">
                  <c:v>562</c:v>
                </c:pt>
                <c:pt idx="5">
                  <c:v>858</c:v>
                </c:pt>
                <c:pt idx="6">
                  <c:v>2618</c:v>
                </c:pt>
                <c:pt idx="7">
                  <c:v>1410</c:v>
                </c:pt>
                <c:pt idx="8">
                  <c:v>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F5-42E5-B2B1-85B6ADF87B00}"/>
            </c:ext>
          </c:extLst>
        </c:ser>
        <c:ser>
          <c:idx val="1"/>
          <c:order val="1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Gráficos!$AA$65:$AA$73</c:f>
              <c:strCache>
                <c:ptCount val="9"/>
                <c:pt idx="0">
                  <c:v>Artistas</c:v>
                </c:pt>
                <c:pt idx="1">
                  <c:v>Científicos</c:v>
                </c:pt>
                <c:pt idx="2">
                  <c:v>Deportistas</c:v>
                </c:pt>
                <c:pt idx="3">
                  <c:v>Letras</c:v>
                </c:pt>
                <c:pt idx="4">
                  <c:v>La Corona</c:v>
                </c:pt>
                <c:pt idx="5">
                  <c:v>Políticos</c:v>
                </c:pt>
                <c:pt idx="6">
                  <c:v>Otros</c:v>
                </c:pt>
                <c:pt idx="7">
                  <c:v>Santos/as</c:v>
                </c:pt>
                <c:pt idx="8">
                  <c:v>Jerarquía/Vírgenes</c:v>
                </c:pt>
              </c:strCache>
            </c:strRef>
          </c:cat>
          <c:val>
            <c:numRef>
              <c:f>Gráficos!$AC$65:$AC$73</c:f>
              <c:numCache>
                <c:formatCode>#,##0</c:formatCode>
                <c:ptCount val="9"/>
                <c:pt idx="0">
                  <c:v>151</c:v>
                </c:pt>
                <c:pt idx="1">
                  <c:v>49</c:v>
                </c:pt>
                <c:pt idx="2">
                  <c:v>11</c:v>
                </c:pt>
                <c:pt idx="3">
                  <c:v>343</c:v>
                </c:pt>
                <c:pt idx="4">
                  <c:v>191</c:v>
                </c:pt>
                <c:pt idx="5">
                  <c:v>108</c:v>
                </c:pt>
                <c:pt idx="6">
                  <c:v>509</c:v>
                </c:pt>
                <c:pt idx="7">
                  <c:v>418</c:v>
                </c:pt>
                <c:pt idx="8">
                  <c:v>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DF5-42E5-B2B1-85B6ADF87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32988536"/>
        <c:axId val="932985584"/>
        <c:extLst>
          <c:ext xmlns:c15="http://schemas.microsoft.com/office/drawing/2012/chart" uri="{02D57815-91ED-43cb-92C2-25804820EDAC}">
            <c15:filteredBar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Gráficos!$AD$63:$AD$64</c15:sqref>
                        </c15:formulaRef>
                      </c:ext>
                    </c:extLst>
                    <c:strCache>
                      <c:ptCount val="2"/>
                      <c:pt idx="0">
                        <c:v>Literales</c:v>
                      </c:pt>
                      <c:pt idx="1">
                        <c:v>Hombres</c:v>
                      </c:pt>
                    </c:strCache>
                  </c:strRef>
                </c:tx>
                <c:spPr>
                  <a:solidFill>
                    <a:schemeClr val="accent3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Gráficos!$AA$65:$AA$73</c15:sqref>
                        </c15:formulaRef>
                      </c:ext>
                    </c:extLst>
                    <c:strCache>
                      <c:ptCount val="9"/>
                      <c:pt idx="0">
                        <c:v>Artistas</c:v>
                      </c:pt>
                      <c:pt idx="1">
                        <c:v>Científicos</c:v>
                      </c:pt>
                      <c:pt idx="2">
                        <c:v>Deportistas</c:v>
                      </c:pt>
                      <c:pt idx="3">
                        <c:v>Letras</c:v>
                      </c:pt>
                      <c:pt idx="4">
                        <c:v>La Corona</c:v>
                      </c:pt>
                      <c:pt idx="5">
                        <c:v>Políticos</c:v>
                      </c:pt>
                      <c:pt idx="6">
                        <c:v>Otros</c:v>
                      </c:pt>
                      <c:pt idx="7">
                        <c:v>Santos/as</c:v>
                      </c:pt>
                      <c:pt idx="8">
                        <c:v>Jerarquía/Vírgenes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Gráficos!$AD$65:$AD$73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585</c:v>
                      </c:pt>
                      <c:pt idx="1">
                        <c:v>278</c:v>
                      </c:pt>
                      <c:pt idx="2">
                        <c:v>56</c:v>
                      </c:pt>
                      <c:pt idx="3">
                        <c:v>627</c:v>
                      </c:pt>
                      <c:pt idx="4">
                        <c:v>337</c:v>
                      </c:pt>
                      <c:pt idx="5">
                        <c:v>638</c:v>
                      </c:pt>
                      <c:pt idx="6">
                        <c:v>2134</c:v>
                      </c:pt>
                      <c:pt idx="7">
                        <c:v>417</c:v>
                      </c:pt>
                      <c:pt idx="8">
                        <c:v>253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DF5-42E5-B2B1-85B6ADF87B00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Gráficos!$AE$63:$AE$64</c15:sqref>
                        </c15:formulaRef>
                      </c:ext>
                    </c:extLst>
                    <c:strCache>
                      <c:ptCount val="2"/>
                      <c:pt idx="0">
                        <c:v>Literales</c:v>
                      </c:pt>
                      <c:pt idx="1">
                        <c:v>Mujeres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Gráficos!$AA$65:$AA$73</c15:sqref>
                        </c15:formulaRef>
                      </c:ext>
                    </c:extLst>
                    <c:strCache>
                      <c:ptCount val="9"/>
                      <c:pt idx="0">
                        <c:v>Artistas</c:v>
                      </c:pt>
                      <c:pt idx="1">
                        <c:v>Científicos</c:v>
                      </c:pt>
                      <c:pt idx="2">
                        <c:v>Deportistas</c:v>
                      </c:pt>
                      <c:pt idx="3">
                        <c:v>Letras</c:v>
                      </c:pt>
                      <c:pt idx="4">
                        <c:v>La Corona</c:v>
                      </c:pt>
                      <c:pt idx="5">
                        <c:v>Políticos</c:v>
                      </c:pt>
                      <c:pt idx="6">
                        <c:v>Otros</c:v>
                      </c:pt>
                      <c:pt idx="7">
                        <c:v>Santos/as</c:v>
                      </c:pt>
                      <c:pt idx="8">
                        <c:v>Jerarquía/Vírgenes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Gráficos!$AE$65:$AE$73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104</c:v>
                      </c:pt>
                      <c:pt idx="1">
                        <c:v>30</c:v>
                      </c:pt>
                      <c:pt idx="2">
                        <c:v>8</c:v>
                      </c:pt>
                      <c:pt idx="3">
                        <c:v>111</c:v>
                      </c:pt>
                      <c:pt idx="4">
                        <c:v>119</c:v>
                      </c:pt>
                      <c:pt idx="5">
                        <c:v>42</c:v>
                      </c:pt>
                      <c:pt idx="6">
                        <c:v>452</c:v>
                      </c:pt>
                      <c:pt idx="7">
                        <c:v>139</c:v>
                      </c:pt>
                      <c:pt idx="8">
                        <c:v>208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3DF5-42E5-B2B1-85B6ADF87B00}"/>
                  </c:ext>
                </c:extLst>
              </c15:ser>
            </c15:filteredBarSeries>
          </c:ext>
        </c:extLst>
      </c:barChart>
      <c:catAx>
        <c:axId val="93298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985584"/>
        <c:crosses val="autoZero"/>
        <c:auto val="1"/>
        <c:lblAlgn val="ctr"/>
        <c:lblOffset val="100"/>
        <c:noMultiLvlLbl val="0"/>
      </c:catAx>
      <c:valAx>
        <c:axId val="9329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calles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98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Literales por tipo, según género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stacked"/>
        <c:varyColors val="0"/>
        <c:ser>
          <c:idx val="2"/>
          <c:order val="2"/>
          <c:tx>
            <c:v>Hombres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Gráficos!$AA$65:$AA$73</c:f>
              <c:strCache>
                <c:ptCount val="9"/>
                <c:pt idx="0">
                  <c:v>Artistas</c:v>
                </c:pt>
                <c:pt idx="1">
                  <c:v>Científicos</c:v>
                </c:pt>
                <c:pt idx="2">
                  <c:v>Deportistas</c:v>
                </c:pt>
                <c:pt idx="3">
                  <c:v>Letras</c:v>
                </c:pt>
                <c:pt idx="4">
                  <c:v>La Corona</c:v>
                </c:pt>
                <c:pt idx="5">
                  <c:v>Políticos</c:v>
                </c:pt>
                <c:pt idx="6">
                  <c:v>Otros</c:v>
                </c:pt>
                <c:pt idx="7">
                  <c:v>Santos/as</c:v>
                </c:pt>
                <c:pt idx="8">
                  <c:v>Jerarquía/Vírgenes</c:v>
                </c:pt>
              </c:strCache>
              <c:extLst xmlns:c15="http://schemas.microsoft.com/office/drawing/2012/chart"/>
            </c:strRef>
          </c:cat>
          <c:val>
            <c:numRef>
              <c:f>Gráficos!$AD$65:$AD$73</c:f>
              <c:numCache>
                <c:formatCode>#,##0</c:formatCode>
                <c:ptCount val="9"/>
                <c:pt idx="0">
                  <c:v>585</c:v>
                </c:pt>
                <c:pt idx="1">
                  <c:v>278</c:v>
                </c:pt>
                <c:pt idx="2">
                  <c:v>56</c:v>
                </c:pt>
                <c:pt idx="3">
                  <c:v>627</c:v>
                </c:pt>
                <c:pt idx="4">
                  <c:v>337</c:v>
                </c:pt>
                <c:pt idx="5">
                  <c:v>638</c:v>
                </c:pt>
                <c:pt idx="6">
                  <c:v>2134</c:v>
                </c:pt>
                <c:pt idx="7">
                  <c:v>417</c:v>
                </c:pt>
                <c:pt idx="8">
                  <c:v>253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2-3E44-4E52-9F49-194A334D4159}"/>
            </c:ext>
          </c:extLst>
        </c:ser>
        <c:ser>
          <c:idx val="3"/>
          <c:order val="3"/>
          <c:tx>
            <c:v>Mujeres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Gráficos!$AA$65:$AA$73</c:f>
              <c:strCache>
                <c:ptCount val="9"/>
                <c:pt idx="0">
                  <c:v>Artistas</c:v>
                </c:pt>
                <c:pt idx="1">
                  <c:v>Científicos</c:v>
                </c:pt>
                <c:pt idx="2">
                  <c:v>Deportistas</c:v>
                </c:pt>
                <c:pt idx="3">
                  <c:v>Letras</c:v>
                </c:pt>
                <c:pt idx="4">
                  <c:v>La Corona</c:v>
                </c:pt>
                <c:pt idx="5">
                  <c:v>Políticos</c:v>
                </c:pt>
                <c:pt idx="6">
                  <c:v>Otros</c:v>
                </c:pt>
                <c:pt idx="7">
                  <c:v>Santos/as</c:v>
                </c:pt>
                <c:pt idx="8">
                  <c:v>Jerarquía/Vírgenes</c:v>
                </c:pt>
              </c:strCache>
              <c:extLst xmlns:c15="http://schemas.microsoft.com/office/drawing/2012/chart"/>
            </c:strRef>
          </c:cat>
          <c:val>
            <c:numRef>
              <c:f>Gráficos!$AE$65:$AE$73</c:f>
              <c:numCache>
                <c:formatCode>#,##0</c:formatCode>
                <c:ptCount val="9"/>
                <c:pt idx="0">
                  <c:v>104</c:v>
                </c:pt>
                <c:pt idx="1">
                  <c:v>30</c:v>
                </c:pt>
                <c:pt idx="2">
                  <c:v>8</c:v>
                </c:pt>
                <c:pt idx="3">
                  <c:v>111</c:v>
                </c:pt>
                <c:pt idx="4">
                  <c:v>119</c:v>
                </c:pt>
                <c:pt idx="5">
                  <c:v>42</c:v>
                </c:pt>
                <c:pt idx="6">
                  <c:v>452</c:v>
                </c:pt>
                <c:pt idx="7">
                  <c:v>139</c:v>
                </c:pt>
                <c:pt idx="8">
                  <c:v>208</c:v>
                </c:pt>
              </c:numCache>
              <c:extLst xmlns:c15="http://schemas.microsoft.com/office/drawing/2012/chart"/>
            </c:numRef>
          </c:val>
          <c:extLst>
            <c:ext xmlns:c16="http://schemas.microsoft.com/office/drawing/2014/chart" uri="{C3380CC4-5D6E-409C-BE32-E72D297353CC}">
              <c16:uniqueId val="{00000003-3E44-4E52-9F49-194A334D41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overlap val="100"/>
        <c:axId val="932988536"/>
        <c:axId val="932985584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v>Hombres</c:v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Gráficos!$AA$65:$AA$73</c15:sqref>
                        </c15:formulaRef>
                      </c:ext>
                    </c:extLst>
                    <c:strCache>
                      <c:ptCount val="9"/>
                      <c:pt idx="0">
                        <c:v>Artistas</c:v>
                      </c:pt>
                      <c:pt idx="1">
                        <c:v>Científicos</c:v>
                      </c:pt>
                      <c:pt idx="2">
                        <c:v>Deportistas</c:v>
                      </c:pt>
                      <c:pt idx="3">
                        <c:v>Letras</c:v>
                      </c:pt>
                      <c:pt idx="4">
                        <c:v>La Corona</c:v>
                      </c:pt>
                      <c:pt idx="5">
                        <c:v>Políticos</c:v>
                      </c:pt>
                      <c:pt idx="6">
                        <c:v>Otros</c:v>
                      </c:pt>
                      <c:pt idx="7">
                        <c:v>Santos/as</c:v>
                      </c:pt>
                      <c:pt idx="8">
                        <c:v>Jerarquía/Vírgenes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Gráficos!$AB$65:$AB$73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1441</c:v>
                      </c:pt>
                      <c:pt idx="1">
                        <c:v>637</c:v>
                      </c:pt>
                      <c:pt idx="2">
                        <c:v>69</c:v>
                      </c:pt>
                      <c:pt idx="3">
                        <c:v>1679</c:v>
                      </c:pt>
                      <c:pt idx="4">
                        <c:v>562</c:v>
                      </c:pt>
                      <c:pt idx="5">
                        <c:v>858</c:v>
                      </c:pt>
                      <c:pt idx="6">
                        <c:v>2618</c:v>
                      </c:pt>
                      <c:pt idx="7">
                        <c:v>1410</c:v>
                      </c:pt>
                      <c:pt idx="8">
                        <c:v>330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3E44-4E52-9F49-194A334D4159}"/>
                  </c:ext>
                </c:extLst>
              </c15:ser>
            </c15:filteredBarSeries>
            <c15:filteredBarSeries>
              <c15:ser>
                <c:idx val="1"/>
                <c:order val="1"/>
                <c:tx>
                  <c:v>Mujeres</c:v>
                </c:tx>
                <c:spPr>
                  <a:solidFill>
                    <a:schemeClr val="accent2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Gráficos!$AA$65:$AA$73</c15:sqref>
                        </c15:formulaRef>
                      </c:ext>
                    </c:extLst>
                    <c:strCache>
                      <c:ptCount val="9"/>
                      <c:pt idx="0">
                        <c:v>Artistas</c:v>
                      </c:pt>
                      <c:pt idx="1">
                        <c:v>Científicos</c:v>
                      </c:pt>
                      <c:pt idx="2">
                        <c:v>Deportistas</c:v>
                      </c:pt>
                      <c:pt idx="3">
                        <c:v>Letras</c:v>
                      </c:pt>
                      <c:pt idx="4">
                        <c:v>La Corona</c:v>
                      </c:pt>
                      <c:pt idx="5">
                        <c:v>Políticos</c:v>
                      </c:pt>
                      <c:pt idx="6">
                        <c:v>Otros</c:v>
                      </c:pt>
                      <c:pt idx="7">
                        <c:v>Santos/as</c:v>
                      </c:pt>
                      <c:pt idx="8">
                        <c:v>Jerarquía/Vírgenes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Gráficos!$AC$65:$AC$73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151</c:v>
                      </c:pt>
                      <c:pt idx="1">
                        <c:v>49</c:v>
                      </c:pt>
                      <c:pt idx="2">
                        <c:v>11</c:v>
                      </c:pt>
                      <c:pt idx="3">
                        <c:v>343</c:v>
                      </c:pt>
                      <c:pt idx="4">
                        <c:v>191</c:v>
                      </c:pt>
                      <c:pt idx="5">
                        <c:v>108</c:v>
                      </c:pt>
                      <c:pt idx="6">
                        <c:v>509</c:v>
                      </c:pt>
                      <c:pt idx="7">
                        <c:v>418</c:v>
                      </c:pt>
                      <c:pt idx="8">
                        <c:v>488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3E44-4E52-9F49-194A334D4159}"/>
                  </c:ext>
                </c:extLst>
              </c15:ser>
            </c15:filteredBarSeries>
          </c:ext>
        </c:extLst>
      </c:barChart>
      <c:catAx>
        <c:axId val="932988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985584"/>
        <c:crosses val="autoZero"/>
        <c:auto val="1"/>
        <c:lblAlgn val="ctr"/>
        <c:lblOffset val="100"/>
        <c:noMultiLvlLbl val="0"/>
      </c:catAx>
      <c:valAx>
        <c:axId val="932985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Número de literales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932988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Literales de calles con frecuencia igual o mayor de 50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Gráficos!$AA$90:$AA$118</c:f>
              <c:strCache>
                <c:ptCount val="29"/>
                <c:pt idx="0">
                  <c:v>Dehesa</c:v>
                </c:pt>
                <c:pt idx="1">
                  <c:v>Encina</c:v>
                </c:pt>
                <c:pt idx="2">
                  <c:v>Ermita</c:v>
                </c:pt>
                <c:pt idx="3">
                  <c:v>Romero</c:v>
                </c:pt>
                <c:pt idx="4">
                  <c:v>Cervantes</c:v>
                </c:pt>
                <c:pt idx="5">
                  <c:v>San Roque</c:v>
                </c:pt>
                <c:pt idx="6">
                  <c:v>Álamo</c:v>
                </c:pt>
                <c:pt idx="7">
                  <c:v>Clavel</c:v>
                </c:pt>
                <c:pt idx="8">
                  <c:v>Paloma</c:v>
                </c:pt>
                <c:pt idx="9">
                  <c:v>Velázquez</c:v>
                </c:pt>
                <c:pt idx="10">
                  <c:v>Luna</c:v>
                </c:pt>
                <c:pt idx="11">
                  <c:v>Olmo</c:v>
                </c:pt>
                <c:pt idx="12">
                  <c:v>Sol</c:v>
                </c:pt>
                <c:pt idx="13">
                  <c:v>Fragua</c:v>
                </c:pt>
                <c:pt idx="14">
                  <c:v>Segovia</c:v>
                </c:pt>
                <c:pt idx="15">
                  <c:v>Toledo</c:v>
                </c:pt>
                <c:pt idx="16">
                  <c:v>Cruz</c:v>
                </c:pt>
                <c:pt idx="17">
                  <c:v>San Juan</c:v>
                </c:pt>
                <c:pt idx="18">
                  <c:v>Estación</c:v>
                </c:pt>
                <c:pt idx="19">
                  <c:v>Molino</c:v>
                </c:pt>
                <c:pt idx="20">
                  <c:v>San Sebastián</c:v>
                </c:pt>
                <c:pt idx="21">
                  <c:v>España</c:v>
                </c:pt>
                <c:pt idx="22">
                  <c:v>San Isidro</c:v>
                </c:pt>
                <c:pt idx="23">
                  <c:v>Real</c:v>
                </c:pt>
                <c:pt idx="24">
                  <c:v>Fuente</c:v>
                </c:pt>
                <c:pt idx="25">
                  <c:v>Eras</c:v>
                </c:pt>
                <c:pt idx="26">
                  <c:v>Mayor</c:v>
                </c:pt>
                <c:pt idx="27">
                  <c:v>Constitución</c:v>
                </c:pt>
                <c:pt idx="28">
                  <c:v>Madrid</c:v>
                </c:pt>
              </c:strCache>
            </c:strRef>
          </c:cat>
          <c:val>
            <c:numRef>
              <c:f>Gráficos!$AB$90:$AB$118</c:f>
              <c:numCache>
                <c:formatCode>General</c:formatCode>
                <c:ptCount val="29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51</c:v>
                </c:pt>
                <c:pt idx="5">
                  <c:v>51</c:v>
                </c:pt>
                <c:pt idx="6">
                  <c:v>52</c:v>
                </c:pt>
                <c:pt idx="7">
                  <c:v>52</c:v>
                </c:pt>
                <c:pt idx="8">
                  <c:v>52</c:v>
                </c:pt>
                <c:pt idx="9">
                  <c:v>52</c:v>
                </c:pt>
                <c:pt idx="10">
                  <c:v>53</c:v>
                </c:pt>
                <c:pt idx="11">
                  <c:v>53</c:v>
                </c:pt>
                <c:pt idx="12">
                  <c:v>53</c:v>
                </c:pt>
                <c:pt idx="13">
                  <c:v>55</c:v>
                </c:pt>
                <c:pt idx="14">
                  <c:v>57</c:v>
                </c:pt>
                <c:pt idx="15">
                  <c:v>57</c:v>
                </c:pt>
                <c:pt idx="16">
                  <c:v>58</c:v>
                </c:pt>
                <c:pt idx="17">
                  <c:v>60</c:v>
                </c:pt>
                <c:pt idx="18">
                  <c:v>72</c:v>
                </c:pt>
                <c:pt idx="19">
                  <c:v>74</c:v>
                </c:pt>
                <c:pt idx="20">
                  <c:v>77</c:v>
                </c:pt>
                <c:pt idx="21">
                  <c:v>80</c:v>
                </c:pt>
                <c:pt idx="22">
                  <c:v>80</c:v>
                </c:pt>
                <c:pt idx="23">
                  <c:v>99</c:v>
                </c:pt>
                <c:pt idx="24">
                  <c:v>107</c:v>
                </c:pt>
                <c:pt idx="25">
                  <c:v>112</c:v>
                </c:pt>
                <c:pt idx="26">
                  <c:v>118</c:v>
                </c:pt>
                <c:pt idx="27">
                  <c:v>131</c:v>
                </c:pt>
                <c:pt idx="28">
                  <c:v>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4-43ED-93F2-83A948311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8935552"/>
        <c:axId val="538938832"/>
      </c:barChart>
      <c:catAx>
        <c:axId val="53893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938832"/>
        <c:crosses val="autoZero"/>
        <c:auto val="1"/>
        <c:lblAlgn val="ctr"/>
        <c:lblOffset val="100"/>
        <c:noMultiLvlLbl val="0"/>
      </c:catAx>
      <c:valAx>
        <c:axId val="53893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93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Municipios con más de 400 calles (sin Madrid)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Gráficos!$AA$122:$AA$146</c:f>
              <c:strCache>
                <c:ptCount val="25"/>
                <c:pt idx="0">
                  <c:v>Colmenar de Oreja</c:v>
                </c:pt>
                <c:pt idx="1">
                  <c:v>Alcobendas</c:v>
                </c:pt>
                <c:pt idx="2">
                  <c:v>Pinto</c:v>
                </c:pt>
                <c:pt idx="3">
                  <c:v>Parla</c:v>
                </c:pt>
                <c:pt idx="4">
                  <c:v>Collado Villalba</c:v>
                </c:pt>
                <c:pt idx="5">
                  <c:v>Villaviciosa de Odón</c:v>
                </c:pt>
                <c:pt idx="6">
                  <c:v>Boadilla del Monte</c:v>
                </c:pt>
                <c:pt idx="7">
                  <c:v>Valdemoro</c:v>
                </c:pt>
                <c:pt idx="8">
                  <c:v>Valdemorillo</c:v>
                </c:pt>
                <c:pt idx="9">
                  <c:v>Torrejón de Ardoz</c:v>
                </c:pt>
                <c:pt idx="10">
                  <c:v>Majadahonda</c:v>
                </c:pt>
                <c:pt idx="11">
                  <c:v>Móstoles</c:v>
                </c:pt>
                <c:pt idx="12">
                  <c:v>Rivas-Vaciamadrid</c:v>
                </c:pt>
                <c:pt idx="13">
                  <c:v>Alcorcón</c:v>
                </c:pt>
                <c:pt idx="14">
                  <c:v>San Sebastián de los Reyes</c:v>
                </c:pt>
                <c:pt idx="15">
                  <c:v>Aranjuez</c:v>
                </c:pt>
                <c:pt idx="16">
                  <c:v>Fuenlabrada</c:v>
                </c:pt>
                <c:pt idx="17">
                  <c:v>Arganda del Rey</c:v>
                </c:pt>
                <c:pt idx="18">
                  <c:v>Colmenar Viejo</c:v>
                </c:pt>
                <c:pt idx="19">
                  <c:v>Galapagar</c:v>
                </c:pt>
                <c:pt idx="20">
                  <c:v>Pozuelo de Alarcón</c:v>
                </c:pt>
                <c:pt idx="21">
                  <c:v>Leganés</c:v>
                </c:pt>
                <c:pt idx="22">
                  <c:v>Rozas de Madrid (Las)</c:v>
                </c:pt>
                <c:pt idx="23">
                  <c:v>Alcalá de Henares</c:v>
                </c:pt>
                <c:pt idx="24">
                  <c:v>Getafe</c:v>
                </c:pt>
              </c:strCache>
            </c:strRef>
          </c:cat>
          <c:val>
            <c:numRef>
              <c:f>Gráficos!$AB$122:$AB$146</c:f>
              <c:numCache>
                <c:formatCode>#,##0</c:formatCode>
                <c:ptCount val="25"/>
                <c:pt idx="0">
                  <c:v>420</c:v>
                </c:pt>
                <c:pt idx="1">
                  <c:v>427</c:v>
                </c:pt>
                <c:pt idx="2" formatCode="General">
                  <c:v>433</c:v>
                </c:pt>
                <c:pt idx="3" formatCode="General">
                  <c:v>436</c:v>
                </c:pt>
                <c:pt idx="4" formatCode="General">
                  <c:v>444</c:v>
                </c:pt>
                <c:pt idx="5" formatCode="General">
                  <c:v>472</c:v>
                </c:pt>
                <c:pt idx="6" formatCode="General">
                  <c:v>474</c:v>
                </c:pt>
                <c:pt idx="7" formatCode="General">
                  <c:v>488</c:v>
                </c:pt>
                <c:pt idx="8" formatCode="General">
                  <c:v>493</c:v>
                </c:pt>
                <c:pt idx="9" formatCode="General">
                  <c:v>495</c:v>
                </c:pt>
                <c:pt idx="10" formatCode="General">
                  <c:v>514</c:v>
                </c:pt>
                <c:pt idx="11" formatCode="General">
                  <c:v>529</c:v>
                </c:pt>
                <c:pt idx="12" formatCode="General">
                  <c:v>550</c:v>
                </c:pt>
                <c:pt idx="13" formatCode="General">
                  <c:v>555</c:v>
                </c:pt>
                <c:pt idx="14" formatCode="General">
                  <c:v>571</c:v>
                </c:pt>
                <c:pt idx="15" formatCode="General">
                  <c:v>572</c:v>
                </c:pt>
                <c:pt idx="16" formatCode="General">
                  <c:v>684</c:v>
                </c:pt>
                <c:pt idx="17" formatCode="General">
                  <c:v>706</c:v>
                </c:pt>
                <c:pt idx="18" formatCode="General">
                  <c:v>723</c:v>
                </c:pt>
                <c:pt idx="19" formatCode="General">
                  <c:v>726</c:v>
                </c:pt>
                <c:pt idx="20" formatCode="General">
                  <c:v>834</c:v>
                </c:pt>
                <c:pt idx="21" formatCode="General">
                  <c:v>835</c:v>
                </c:pt>
                <c:pt idx="22" formatCode="General">
                  <c:v>902</c:v>
                </c:pt>
                <c:pt idx="23" formatCode="General">
                  <c:v>1173</c:v>
                </c:pt>
                <c:pt idx="24" formatCode="General">
                  <c:v>1220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8F9-421E-AE0A-BEF0D4CDF0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axId val="538935552"/>
        <c:axId val="538938832"/>
      </c:barChart>
      <c:catAx>
        <c:axId val="53893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938832"/>
        <c:crosses val="autoZero"/>
        <c:auto val="1"/>
        <c:lblAlgn val="ctr"/>
        <c:lblOffset val="100"/>
        <c:noMultiLvlLbl val="0"/>
      </c:catAx>
      <c:valAx>
        <c:axId val="5389388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high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3893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Calles según frecuencia</a:t>
            </a:r>
          </a:p>
        </c:rich>
      </c:tx>
      <c:layout>
        <c:manualLayout>
          <c:xMode val="edge"/>
          <c:yMode val="edge"/>
          <c:x val="0.2376201201379379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626565309675985"/>
          <c:y val="0.16914451483038304"/>
          <c:w val="0.66589355459092903"/>
          <c:h val="0.79731999289562494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6E4-424D-891C-D366084BC15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6E4-424D-891C-D366084BC15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6E4-424D-891C-D366084BC154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6E4-424D-891C-D366084BC154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6E4-424D-891C-D366084BC154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6E4-424D-891C-D366084BC154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6E4-424D-891C-D366084BC154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6E4-424D-891C-D366084BC154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6E4-424D-891C-D366084BC154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6E4-424D-891C-D366084BC154}"/>
              </c:ext>
            </c:extLst>
          </c:dPt>
          <c:dPt>
            <c:idx val="10"/>
            <c:bubble3D val="0"/>
            <c:spPr>
              <a:solidFill>
                <a:sysClr val="window" lastClr="FFFFFF">
                  <a:lumMod val="7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6E4-424D-891C-D366084BC154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Gráficos!$AA$11:$AA$21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 y más</c:v>
                </c:pt>
              </c:strCache>
            </c:strRef>
          </c:cat>
          <c:val>
            <c:numRef>
              <c:f>Gráficos!$AC$11:$AC$21</c:f>
              <c:numCache>
                <c:formatCode>#,##0</c:formatCode>
                <c:ptCount val="11"/>
                <c:pt idx="0">
                  <c:v>16842</c:v>
                </c:pt>
                <c:pt idx="1">
                  <c:v>4944</c:v>
                </c:pt>
                <c:pt idx="2">
                  <c:v>2787</c:v>
                </c:pt>
                <c:pt idx="3">
                  <c:v>2212</c:v>
                </c:pt>
                <c:pt idx="4">
                  <c:v>1645</c:v>
                </c:pt>
                <c:pt idx="5">
                  <c:v>1434</c:v>
                </c:pt>
                <c:pt idx="6">
                  <c:v>1274</c:v>
                </c:pt>
                <c:pt idx="7">
                  <c:v>944</c:v>
                </c:pt>
                <c:pt idx="8">
                  <c:v>981</c:v>
                </c:pt>
                <c:pt idx="9">
                  <c:v>890</c:v>
                </c:pt>
                <c:pt idx="10">
                  <c:v>14812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6E4-424D-891C-D366084BC15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/>
              <a:t>Literales según frecuencia</a:t>
            </a:r>
          </a:p>
        </c:rich>
      </c:tx>
      <c:layout>
        <c:manualLayout>
          <c:xMode val="edge"/>
          <c:yMode val="edge"/>
          <c:x val="0.2376201201379379"/>
          <c:y val="2.10526315789473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626565309675985"/>
          <c:y val="0.16914451483038304"/>
          <c:w val="0.66589355459092903"/>
          <c:h val="0.79731999289562494"/>
        </c:manualLayout>
      </c:layout>
      <c:pieChart>
        <c:varyColors val="1"/>
        <c:ser>
          <c:idx val="0"/>
          <c:order val="0"/>
          <c:tx>
            <c:v>Frecuencia</c:v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3C5-49AF-98F9-3C41F4573C0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3C5-49AF-98F9-3C41F4573C0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3C5-49AF-98F9-3C41F4573C0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43C5-49AF-98F9-3C41F4573C0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43C5-49AF-98F9-3C41F4573C0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3C5-49AF-98F9-3C41F4573C0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3C5-49AF-98F9-3C41F4573C0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43C5-49AF-98F9-3C41F4573C0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43C5-49AF-98F9-3C41F4573C0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43C5-49AF-98F9-3C41F4573C0A}"/>
              </c:ext>
            </c:extLst>
          </c:dPt>
          <c:dPt>
            <c:idx val="10"/>
            <c:bubble3D val="0"/>
            <c:spPr>
              <a:solidFill>
                <a:sysClr val="window" lastClr="FFFFFF">
                  <a:lumMod val="85000"/>
                </a:sys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43C5-49AF-98F9-3C41F4573C0A}"/>
              </c:ext>
            </c:extLst>
          </c:dPt>
          <c:dLbls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Gráficos!$AA$11:$AA$21</c:f>
              <c:strCache>
                <c:ptCount val="1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 y más</c:v>
                </c:pt>
              </c:strCache>
            </c:strRef>
          </c:cat>
          <c:val>
            <c:numRef>
              <c:f>Gráficos!$AB$11:$AB$21</c:f>
              <c:numCache>
                <c:formatCode>#,##0</c:formatCode>
                <c:ptCount val="11"/>
                <c:pt idx="0">
                  <c:v>16842</c:v>
                </c:pt>
                <c:pt idx="1">
                  <c:v>2472</c:v>
                </c:pt>
                <c:pt idx="2">
                  <c:v>929</c:v>
                </c:pt>
                <c:pt idx="3">
                  <c:v>553</c:v>
                </c:pt>
                <c:pt idx="4">
                  <c:v>329</c:v>
                </c:pt>
                <c:pt idx="5">
                  <c:v>239</c:v>
                </c:pt>
                <c:pt idx="6">
                  <c:v>182</c:v>
                </c:pt>
                <c:pt idx="7">
                  <c:v>118</c:v>
                </c:pt>
                <c:pt idx="8">
                  <c:v>109</c:v>
                </c:pt>
                <c:pt idx="9">
                  <c:v>89</c:v>
                </c:pt>
                <c:pt idx="10" formatCode="General">
                  <c:v>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3C5-49AF-98F9-3C41F4573C0A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11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" lastClr="FFFFFF">
          <a:lumMod val="65000"/>
        </a:sys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_xlchart.v1.1</cx:f>
      </cx:numDim>
    </cx:data>
  </cx:chartData>
  <cx:chart>
    <cx:title pos="t" align="ctr" overlay="0">
      <cx:tx>
        <cx:txData>
          <cx:v>Número de municipios según su número de calles</cx:v>
        </cx:txData>
      </cx:tx>
      <cx:txPr>
        <a:bodyPr spcFirstLastPara="1" vertOverflow="ellipsis" wrap="square" lIns="0" tIns="0" rIns="0" bIns="0" anchor="ctr" anchorCtr="1"/>
        <a:lstStyle/>
        <a:p>
          <a:pPr algn="ctr">
            <a:defRPr/>
          </a:pPr>
          <a:r>
            <a:rPr lang="es-ES"/>
            <a:t>Número de municipios según su número de calles</a:t>
          </a:r>
        </a:p>
      </cx:txPr>
    </cx:title>
    <cx:plotArea>
      <cx:plotAreaRegion>
        <cx:series layoutId="treemap" uniqueId="{00000000-42F2-4C47-BE39-ED7273694396}" formatIdx="0">
          <cx:spPr>
            <a:ln>
              <a:noFill/>
            </a:ln>
          </cx:spPr>
          <cx:dataLabels pos="ctr">
            <cx:txPr>
              <a:bodyPr spcFirstLastPara="1" vertOverflow="ellipsis" wrap="square" lIns="0" tIns="0" rIns="0" bIns="0" anchor="ctr" anchorCtr="1">
                <a:spAutoFit/>
              </a:bodyPr>
              <a:lstStyle/>
              <a:p>
                <a:pPr>
                  <a:defRPr b="1">
                    <a:solidFill>
                      <a:sysClr val="window" lastClr="FFFFFF"/>
                    </a:solidFill>
                  </a:defRPr>
                </a:pPr>
                <a:endParaRPr lang="es-ES" b="1">
                  <a:solidFill>
                    <a:sysClr val="window" lastClr="FFFFFF"/>
                  </a:solidFill>
                </a:endParaRPr>
              </a:p>
            </cx:txPr>
            <cx:visibility seriesName="0" categoryName="1" value="1"/>
            <cx:separator>
</cx:separator>
            <cx:dataLabel idx="0" pos="ctr">
              <cx:txPr>
                <a:bodyPr spcFirstLastPara="1" vertOverflow="ellipsis" wrap="square" lIns="0" tIns="0" rIns="0" bIns="0" anchor="ctr" anchorCtr="1">
                  <a:spAutoFit/>
                </a:bodyPr>
                <a:lstStyle/>
                <a:p>
                  <a:pPr>
                    <a:defRPr/>
                  </a:pPr>
                  <a:r>
                    <a:rPr lang="es-ES" b="1">
                      <a:solidFill>
                        <a:sysClr val="window" lastClr="FFFFFF"/>
                      </a:solidFill>
                    </a:rPr>
                    <a:t>Madrid</a:t>
                  </a:r>
                </a:p>
              </cx:txPr>
              <cx:visibility seriesName="0" categoryName="1" value="0"/>
              <cx:separator>
</cx:separator>
            </cx:dataLabel>
          </cx:dataLabels>
          <cx:dataId val="0"/>
          <cx:layoutPr>
            <cx:parentLabelLayout val="overlapping"/>
          </cx:layoutPr>
        </cx:series>
      </cx:plotAreaRegion>
    </cx:plotArea>
    <cx:legend pos="r" align="ctr" overlay="0">
      <cx:txPr>
        <a:bodyPr vertOverflow="overflow" horzOverflow="overflow" wrap="square" lIns="0" tIns="0" rIns="0" bIns="0"/>
        <a:lstStyle/>
        <a:p>
          <a:pPr algn="ctr" rtl="0">
            <a:defRPr sz="1200" b="0" i="0">
              <a:solidFill>
                <a:srgbClr val="000000"/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/>
        </a:p>
      </cx:txPr>
    </cx:legend>
  </cx:chart>
  <cx:spPr>
    <a:solidFill>
      <a:schemeClr val="bg1"/>
    </a:solidFill>
    <a:ln>
      <a:solidFill>
        <a:sysClr val="window" lastClr="FFFFFF">
          <a:lumMod val="65000"/>
        </a:sysClr>
      </a:solidFill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411">
  <cs:axisTitle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bg1">
          <a:lumMod val="65000"/>
        </a:schemeClr>
      </a:solidFill>
      <a:ln>
        <a:solidFill>
          <a:schemeClr val="bg1"/>
        </a:solidFill>
      </a:ln>
    </cs:spPr>
    <cs:defRPr sz="9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1000" b="1" i="0" u="none" strike="noStrike" kern="1200" baseline="0"/>
    <cs:bodyPr lIns="38100" tIns="19050" rIns="38100" bIns="19050">
      <a:spAutoFit/>
    </cs:bodyPr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>
        <a:solidFill>
          <a:schemeClr val="bg1"/>
        </a:solidFill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/>
      </a:solidFill>
    </cs:spPr>
  </cs:downBar>
  <cs:dropLine>
    <cs:lnRef idx="0"/>
    <cs:fillRef idx="0"/>
    <cs:effectRef idx="0"/>
    <cs:fontRef idx="minor">
      <a:schemeClr val="dk1"/>
    </cs:fontRef>
  </cs:dropLine>
  <cs:errorBar>
    <cs:lnRef idx="0"/>
    <cs:fillRef idx="0"/>
    <cs:effectRef idx="0"/>
    <cs:fontRef idx="minor">
      <a:schemeClr val="dk1"/>
    </cs:fontRef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  <a:lumOff val="10000"/>
              </a:schemeClr>
            </a:gs>
            <a:gs pos="0">
              <a:schemeClr val="lt1">
                <a:lumMod val="75000"/>
                <a:alpha val="36000"/>
                <a:lumOff val="10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</cs:hiLoLine>
  <cs:leaderLine>
    <cs:lnRef idx="0"/>
    <cs:fillRef idx="0"/>
    <cs:effectRef idx="0"/>
    <cs:fontRef idx="minor">
      <a:schemeClr val="dk1"/>
    </cs:fontRef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dk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defRPr sz="9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4.xml"/><Relationship Id="rId7" Type="http://schemas.microsoft.com/office/2014/relationships/chartEx" Target="../charts/chartEx1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5" Type="http://schemas.openxmlformats.org/officeDocument/2006/relationships/chart" Target="../charts/chart6.xml"/><Relationship Id="rId10" Type="http://schemas.openxmlformats.org/officeDocument/2006/relationships/image" Target="../media/image1.jpeg"/><Relationship Id="rId4" Type="http://schemas.openxmlformats.org/officeDocument/2006/relationships/chart" Target="../charts/chart5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952500</xdr:colOff>
      <xdr:row>1</xdr:row>
      <xdr:rowOff>54328</xdr:rowOff>
    </xdr:to>
    <xdr:pic>
      <xdr:nvPicPr>
        <xdr:cNvPr id="5" name="Picture 1" descr="SheetPicture 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94682</xdr:colOff>
      <xdr:row>29</xdr:row>
      <xdr:rowOff>54428</xdr:rowOff>
    </xdr:from>
    <xdr:to>
      <xdr:col>5</xdr:col>
      <xdr:colOff>344715</xdr:colOff>
      <xdr:row>58</xdr:row>
      <xdr:rowOff>31750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9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254000</xdr:colOff>
      <xdr:row>29</xdr:row>
      <xdr:rowOff>63500</xdr:rowOff>
    </xdr:from>
    <xdr:to>
      <xdr:col>13</xdr:col>
      <xdr:colOff>453572</xdr:colOff>
      <xdr:row>58</xdr:row>
      <xdr:rowOff>40822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75405</xdr:colOff>
      <xdr:row>60</xdr:row>
      <xdr:rowOff>180180</xdr:rowOff>
    </xdr:from>
    <xdr:to>
      <xdr:col>5</xdr:col>
      <xdr:colOff>371928</xdr:colOff>
      <xdr:row>83</xdr:row>
      <xdr:rowOff>126999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252866</xdr:colOff>
      <xdr:row>61</xdr:row>
      <xdr:rowOff>2269</xdr:rowOff>
    </xdr:from>
    <xdr:to>
      <xdr:col>13</xdr:col>
      <xdr:colOff>453571</xdr:colOff>
      <xdr:row>83</xdr:row>
      <xdr:rowOff>130517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100353</xdr:colOff>
      <xdr:row>87</xdr:row>
      <xdr:rowOff>4422</xdr:rowOff>
    </xdr:from>
    <xdr:to>
      <xdr:col>5</xdr:col>
      <xdr:colOff>335643</xdr:colOff>
      <xdr:row>116</xdr:row>
      <xdr:rowOff>14739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00000000-0008-0000-09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272143</xdr:colOff>
      <xdr:row>87</xdr:row>
      <xdr:rowOff>9072</xdr:rowOff>
    </xdr:from>
    <xdr:to>
      <xdr:col>13</xdr:col>
      <xdr:colOff>426357</xdr:colOff>
      <xdr:row>116</xdr:row>
      <xdr:rowOff>19389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149110</xdr:colOff>
      <xdr:row>119</xdr:row>
      <xdr:rowOff>44677</xdr:rowOff>
    </xdr:from>
    <xdr:to>
      <xdr:col>5</xdr:col>
      <xdr:colOff>335643</xdr:colOff>
      <xdr:row>146</xdr:row>
      <xdr:rowOff>173492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Gráfico 5">
              <a:extLst>
                <a:ext uri="{FF2B5EF4-FFF2-40B4-BE49-F238E27FC236}">
                  <a16:creationId xmlns:a16="http://schemas.microsoft.com/office/drawing/2014/main" id="{00000000-0008-0000-0900-000006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7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s-ES" sz="1100"/>
                <a:t>Este gráfico no está disponible en su versión de Excel.
Si edita esta forma o guarda el libro en un formato de archivo diferente, el gráfico no se podrá utilizar.</a:t>
              </a:r>
            </a:p>
          </xdr:txBody>
        </xdr:sp>
      </mc:Fallback>
    </mc:AlternateContent>
    <xdr:clientData/>
  </xdr:twoCellAnchor>
  <xdr:twoCellAnchor>
    <xdr:from>
      <xdr:col>0</xdr:col>
      <xdr:colOff>145143</xdr:colOff>
      <xdr:row>3</xdr:row>
      <xdr:rowOff>61232</xdr:rowOff>
    </xdr:from>
    <xdr:to>
      <xdr:col>5</xdr:col>
      <xdr:colOff>362857</xdr:colOff>
      <xdr:row>26</xdr:row>
      <xdr:rowOff>85044</xdr:rowOff>
    </xdr:to>
    <xdr:graphicFrame macro="">
      <xdr:nvGraphicFramePr>
        <xdr:cNvPr id="15" name="Gráfico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263072</xdr:colOff>
      <xdr:row>3</xdr:row>
      <xdr:rowOff>27214</xdr:rowOff>
    </xdr:from>
    <xdr:to>
      <xdr:col>13</xdr:col>
      <xdr:colOff>471714</xdr:colOff>
      <xdr:row>26</xdr:row>
      <xdr:rowOff>51026</xdr:rowOff>
    </xdr:to>
    <xdr:graphicFrame macro="">
      <xdr:nvGraphicFramePr>
        <xdr:cNvPr id="10" name="Gráfico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1639887</xdr:colOff>
      <xdr:row>1</xdr:row>
      <xdr:rowOff>95249</xdr:rowOff>
    </xdr:to>
    <xdr:pic>
      <xdr:nvPicPr>
        <xdr:cNvPr id="11" name="Picture 1" descr="SheetPicture 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9887" cy="5034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59531</xdr:colOff>
      <xdr:row>76</xdr:row>
      <xdr:rowOff>154781</xdr:rowOff>
    </xdr:from>
    <xdr:to>
      <xdr:col>33</xdr:col>
      <xdr:colOff>349600</xdr:colOff>
      <xdr:row>121</xdr:row>
      <xdr:rowOff>142510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704497</xdr:colOff>
      <xdr:row>1</xdr:row>
      <xdr:rowOff>58737</xdr:rowOff>
    </xdr:to>
    <xdr:pic>
      <xdr:nvPicPr>
        <xdr:cNvPr id="6" name="Picture 1" descr="SheetPicture 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4" name="Picture 1" descr="SheetPicture 0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201612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1638300</xdr:colOff>
      <xdr:row>1</xdr:row>
      <xdr:rowOff>58737</xdr:rowOff>
    </xdr:to>
    <xdr:pic>
      <xdr:nvPicPr>
        <xdr:cNvPr id="5" name="Picture 1" descr="SheetPicture 0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130175</xdr:colOff>
      <xdr:row>1</xdr:row>
      <xdr:rowOff>58737</xdr:rowOff>
    </xdr:to>
    <xdr:pic>
      <xdr:nvPicPr>
        <xdr:cNvPr id="4" name="Picture 1" descr="SheetPicture 0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1114425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788987</xdr:colOff>
      <xdr:row>1</xdr:row>
      <xdr:rowOff>58737</xdr:rowOff>
    </xdr:to>
    <xdr:pic>
      <xdr:nvPicPr>
        <xdr:cNvPr id="3" name="Picture 1" descr="SheetPicture 0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300" cy="463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7"/>
  <sheetViews>
    <sheetView tabSelected="1" zoomScale="90" zoomScaleNormal="90" workbookViewId="0"/>
  </sheetViews>
  <sheetFormatPr baseColWidth="10" defaultColWidth="11.44140625" defaultRowHeight="14.4" x14ac:dyDescent="0.3"/>
  <cols>
    <col min="1" max="1" width="9.88671875" style="25" customWidth="1"/>
    <col min="2" max="2" width="111.44140625" style="26" customWidth="1"/>
    <col min="3" max="256" width="11.44140625" style="26"/>
    <col min="257" max="257" width="15.109375" style="26" bestFit="1" customWidth="1"/>
    <col min="258" max="258" width="94.5546875" style="26" customWidth="1"/>
    <col min="259" max="512" width="11.44140625" style="26"/>
    <col min="513" max="513" width="15.109375" style="26" bestFit="1" customWidth="1"/>
    <col min="514" max="514" width="94.5546875" style="26" customWidth="1"/>
    <col min="515" max="768" width="11.44140625" style="26"/>
    <col min="769" max="769" width="15.109375" style="26" bestFit="1" customWidth="1"/>
    <col min="770" max="770" width="94.5546875" style="26" customWidth="1"/>
    <col min="771" max="1024" width="11.44140625" style="26"/>
    <col min="1025" max="1025" width="15.109375" style="26" bestFit="1" customWidth="1"/>
    <col min="1026" max="1026" width="94.5546875" style="26" customWidth="1"/>
    <col min="1027" max="1280" width="11.44140625" style="26"/>
    <col min="1281" max="1281" width="15.109375" style="26" bestFit="1" customWidth="1"/>
    <col min="1282" max="1282" width="94.5546875" style="26" customWidth="1"/>
    <col min="1283" max="1536" width="11.44140625" style="26"/>
    <col min="1537" max="1537" width="15.109375" style="26" bestFit="1" customWidth="1"/>
    <col min="1538" max="1538" width="94.5546875" style="26" customWidth="1"/>
    <col min="1539" max="1792" width="11.44140625" style="26"/>
    <col min="1793" max="1793" width="15.109375" style="26" bestFit="1" customWidth="1"/>
    <col min="1794" max="1794" width="94.5546875" style="26" customWidth="1"/>
    <col min="1795" max="2048" width="11.44140625" style="26"/>
    <col min="2049" max="2049" width="15.109375" style="26" bestFit="1" customWidth="1"/>
    <col min="2050" max="2050" width="94.5546875" style="26" customWidth="1"/>
    <col min="2051" max="2304" width="11.44140625" style="26"/>
    <col min="2305" max="2305" width="15.109375" style="26" bestFit="1" customWidth="1"/>
    <col min="2306" max="2306" width="94.5546875" style="26" customWidth="1"/>
    <col min="2307" max="2560" width="11.44140625" style="26"/>
    <col min="2561" max="2561" width="15.109375" style="26" bestFit="1" customWidth="1"/>
    <col min="2562" max="2562" width="94.5546875" style="26" customWidth="1"/>
    <col min="2563" max="2816" width="11.44140625" style="26"/>
    <col min="2817" max="2817" width="15.109375" style="26" bestFit="1" customWidth="1"/>
    <col min="2818" max="2818" width="94.5546875" style="26" customWidth="1"/>
    <col min="2819" max="3072" width="11.44140625" style="26"/>
    <col min="3073" max="3073" width="15.109375" style="26" bestFit="1" customWidth="1"/>
    <col min="3074" max="3074" width="94.5546875" style="26" customWidth="1"/>
    <col min="3075" max="3328" width="11.44140625" style="26"/>
    <col min="3329" max="3329" width="15.109375" style="26" bestFit="1" customWidth="1"/>
    <col min="3330" max="3330" width="94.5546875" style="26" customWidth="1"/>
    <col min="3331" max="3584" width="11.44140625" style="26"/>
    <col min="3585" max="3585" width="15.109375" style="26" bestFit="1" customWidth="1"/>
    <col min="3586" max="3586" width="94.5546875" style="26" customWidth="1"/>
    <col min="3587" max="3840" width="11.44140625" style="26"/>
    <col min="3841" max="3841" width="15.109375" style="26" bestFit="1" customWidth="1"/>
    <col min="3842" max="3842" width="94.5546875" style="26" customWidth="1"/>
    <col min="3843" max="4096" width="11.44140625" style="26"/>
    <col min="4097" max="4097" width="15.109375" style="26" bestFit="1" customWidth="1"/>
    <col min="4098" max="4098" width="94.5546875" style="26" customWidth="1"/>
    <col min="4099" max="4352" width="11.44140625" style="26"/>
    <col min="4353" max="4353" width="15.109375" style="26" bestFit="1" customWidth="1"/>
    <col min="4354" max="4354" width="94.5546875" style="26" customWidth="1"/>
    <col min="4355" max="4608" width="11.44140625" style="26"/>
    <col min="4609" max="4609" width="15.109375" style="26" bestFit="1" customWidth="1"/>
    <col min="4610" max="4610" width="94.5546875" style="26" customWidth="1"/>
    <col min="4611" max="4864" width="11.44140625" style="26"/>
    <col min="4865" max="4865" width="15.109375" style="26" bestFit="1" customWidth="1"/>
    <col min="4866" max="4866" width="94.5546875" style="26" customWidth="1"/>
    <col min="4867" max="5120" width="11.44140625" style="26"/>
    <col min="5121" max="5121" width="15.109375" style="26" bestFit="1" customWidth="1"/>
    <col min="5122" max="5122" width="94.5546875" style="26" customWidth="1"/>
    <col min="5123" max="5376" width="11.44140625" style="26"/>
    <col min="5377" max="5377" width="15.109375" style="26" bestFit="1" customWidth="1"/>
    <col min="5378" max="5378" width="94.5546875" style="26" customWidth="1"/>
    <col min="5379" max="5632" width="11.44140625" style="26"/>
    <col min="5633" max="5633" width="15.109375" style="26" bestFit="1" customWidth="1"/>
    <col min="5634" max="5634" width="94.5546875" style="26" customWidth="1"/>
    <col min="5635" max="5888" width="11.44140625" style="26"/>
    <col min="5889" max="5889" width="15.109375" style="26" bestFit="1" customWidth="1"/>
    <col min="5890" max="5890" width="94.5546875" style="26" customWidth="1"/>
    <col min="5891" max="6144" width="11.44140625" style="26"/>
    <col min="6145" max="6145" width="15.109375" style="26" bestFit="1" customWidth="1"/>
    <col min="6146" max="6146" width="94.5546875" style="26" customWidth="1"/>
    <col min="6147" max="6400" width="11.44140625" style="26"/>
    <col min="6401" max="6401" width="15.109375" style="26" bestFit="1" customWidth="1"/>
    <col min="6402" max="6402" width="94.5546875" style="26" customWidth="1"/>
    <col min="6403" max="6656" width="11.44140625" style="26"/>
    <col min="6657" max="6657" width="15.109375" style="26" bestFit="1" customWidth="1"/>
    <col min="6658" max="6658" width="94.5546875" style="26" customWidth="1"/>
    <col min="6659" max="6912" width="11.44140625" style="26"/>
    <col min="6913" max="6913" width="15.109375" style="26" bestFit="1" customWidth="1"/>
    <col min="6914" max="6914" width="94.5546875" style="26" customWidth="1"/>
    <col min="6915" max="7168" width="11.44140625" style="26"/>
    <col min="7169" max="7169" width="15.109375" style="26" bestFit="1" customWidth="1"/>
    <col min="7170" max="7170" width="94.5546875" style="26" customWidth="1"/>
    <col min="7171" max="7424" width="11.44140625" style="26"/>
    <col min="7425" max="7425" width="15.109375" style="26" bestFit="1" customWidth="1"/>
    <col min="7426" max="7426" width="94.5546875" style="26" customWidth="1"/>
    <col min="7427" max="7680" width="11.44140625" style="26"/>
    <col min="7681" max="7681" width="15.109375" style="26" bestFit="1" customWidth="1"/>
    <col min="7682" max="7682" width="94.5546875" style="26" customWidth="1"/>
    <col min="7683" max="7936" width="11.44140625" style="26"/>
    <col min="7937" max="7937" width="15.109375" style="26" bestFit="1" customWidth="1"/>
    <col min="7938" max="7938" width="94.5546875" style="26" customWidth="1"/>
    <col min="7939" max="8192" width="11.44140625" style="26"/>
    <col min="8193" max="8193" width="15.109375" style="26" bestFit="1" customWidth="1"/>
    <col min="8194" max="8194" width="94.5546875" style="26" customWidth="1"/>
    <col min="8195" max="8448" width="11.44140625" style="26"/>
    <col min="8449" max="8449" width="15.109375" style="26" bestFit="1" customWidth="1"/>
    <col min="8450" max="8450" width="94.5546875" style="26" customWidth="1"/>
    <col min="8451" max="8704" width="11.44140625" style="26"/>
    <col min="8705" max="8705" width="15.109375" style="26" bestFit="1" customWidth="1"/>
    <col min="8706" max="8706" width="94.5546875" style="26" customWidth="1"/>
    <col min="8707" max="8960" width="11.44140625" style="26"/>
    <col min="8961" max="8961" width="15.109375" style="26" bestFit="1" customWidth="1"/>
    <col min="8962" max="8962" width="94.5546875" style="26" customWidth="1"/>
    <col min="8963" max="9216" width="11.44140625" style="26"/>
    <col min="9217" max="9217" width="15.109375" style="26" bestFit="1" customWidth="1"/>
    <col min="9218" max="9218" width="94.5546875" style="26" customWidth="1"/>
    <col min="9219" max="9472" width="11.44140625" style="26"/>
    <col min="9473" max="9473" width="15.109375" style="26" bestFit="1" customWidth="1"/>
    <col min="9474" max="9474" width="94.5546875" style="26" customWidth="1"/>
    <col min="9475" max="9728" width="11.44140625" style="26"/>
    <col min="9729" max="9729" width="15.109375" style="26" bestFit="1" customWidth="1"/>
    <col min="9730" max="9730" width="94.5546875" style="26" customWidth="1"/>
    <col min="9731" max="9984" width="11.44140625" style="26"/>
    <col min="9985" max="9985" width="15.109375" style="26" bestFit="1" customWidth="1"/>
    <col min="9986" max="9986" width="94.5546875" style="26" customWidth="1"/>
    <col min="9987" max="10240" width="11.44140625" style="26"/>
    <col min="10241" max="10241" width="15.109375" style="26" bestFit="1" customWidth="1"/>
    <col min="10242" max="10242" width="94.5546875" style="26" customWidth="1"/>
    <col min="10243" max="10496" width="11.44140625" style="26"/>
    <col min="10497" max="10497" width="15.109375" style="26" bestFit="1" customWidth="1"/>
    <col min="10498" max="10498" width="94.5546875" style="26" customWidth="1"/>
    <col min="10499" max="10752" width="11.44140625" style="26"/>
    <col min="10753" max="10753" width="15.109375" style="26" bestFit="1" customWidth="1"/>
    <col min="10754" max="10754" width="94.5546875" style="26" customWidth="1"/>
    <col min="10755" max="11008" width="11.44140625" style="26"/>
    <col min="11009" max="11009" width="15.109375" style="26" bestFit="1" customWidth="1"/>
    <col min="11010" max="11010" width="94.5546875" style="26" customWidth="1"/>
    <col min="11011" max="11264" width="11.44140625" style="26"/>
    <col min="11265" max="11265" width="15.109375" style="26" bestFit="1" customWidth="1"/>
    <col min="11266" max="11266" width="94.5546875" style="26" customWidth="1"/>
    <col min="11267" max="11520" width="11.44140625" style="26"/>
    <col min="11521" max="11521" width="15.109375" style="26" bestFit="1" customWidth="1"/>
    <col min="11522" max="11522" width="94.5546875" style="26" customWidth="1"/>
    <col min="11523" max="11776" width="11.44140625" style="26"/>
    <col min="11777" max="11777" width="15.109375" style="26" bestFit="1" customWidth="1"/>
    <col min="11778" max="11778" width="94.5546875" style="26" customWidth="1"/>
    <col min="11779" max="12032" width="11.44140625" style="26"/>
    <col min="12033" max="12033" width="15.109375" style="26" bestFit="1" customWidth="1"/>
    <col min="12034" max="12034" width="94.5546875" style="26" customWidth="1"/>
    <col min="12035" max="12288" width="11.44140625" style="26"/>
    <col min="12289" max="12289" width="15.109375" style="26" bestFit="1" customWidth="1"/>
    <col min="12290" max="12290" width="94.5546875" style="26" customWidth="1"/>
    <col min="12291" max="12544" width="11.44140625" style="26"/>
    <col min="12545" max="12545" width="15.109375" style="26" bestFit="1" customWidth="1"/>
    <col min="12546" max="12546" width="94.5546875" style="26" customWidth="1"/>
    <col min="12547" max="12800" width="11.44140625" style="26"/>
    <col min="12801" max="12801" width="15.109375" style="26" bestFit="1" customWidth="1"/>
    <col min="12802" max="12802" width="94.5546875" style="26" customWidth="1"/>
    <col min="12803" max="13056" width="11.44140625" style="26"/>
    <col min="13057" max="13057" width="15.109375" style="26" bestFit="1" customWidth="1"/>
    <col min="13058" max="13058" width="94.5546875" style="26" customWidth="1"/>
    <col min="13059" max="13312" width="11.44140625" style="26"/>
    <col min="13313" max="13313" width="15.109375" style="26" bestFit="1" customWidth="1"/>
    <col min="13314" max="13314" width="94.5546875" style="26" customWidth="1"/>
    <col min="13315" max="13568" width="11.44140625" style="26"/>
    <col min="13569" max="13569" width="15.109375" style="26" bestFit="1" customWidth="1"/>
    <col min="13570" max="13570" width="94.5546875" style="26" customWidth="1"/>
    <col min="13571" max="13824" width="11.44140625" style="26"/>
    <col min="13825" max="13825" width="15.109375" style="26" bestFit="1" customWidth="1"/>
    <col min="13826" max="13826" width="94.5546875" style="26" customWidth="1"/>
    <col min="13827" max="14080" width="11.44140625" style="26"/>
    <col min="14081" max="14081" width="15.109375" style="26" bestFit="1" customWidth="1"/>
    <col min="14082" max="14082" width="94.5546875" style="26" customWidth="1"/>
    <col min="14083" max="14336" width="11.44140625" style="26"/>
    <col min="14337" max="14337" width="15.109375" style="26" bestFit="1" customWidth="1"/>
    <col min="14338" max="14338" width="94.5546875" style="26" customWidth="1"/>
    <col min="14339" max="14592" width="11.44140625" style="26"/>
    <col min="14593" max="14593" width="15.109375" style="26" bestFit="1" customWidth="1"/>
    <col min="14594" max="14594" width="94.5546875" style="26" customWidth="1"/>
    <col min="14595" max="14848" width="11.44140625" style="26"/>
    <col min="14849" max="14849" width="15.109375" style="26" bestFit="1" customWidth="1"/>
    <col min="14850" max="14850" width="94.5546875" style="26" customWidth="1"/>
    <col min="14851" max="15104" width="11.44140625" style="26"/>
    <col min="15105" max="15105" width="15.109375" style="26" bestFit="1" customWidth="1"/>
    <col min="15106" max="15106" width="94.5546875" style="26" customWidth="1"/>
    <col min="15107" max="15360" width="11.44140625" style="26"/>
    <col min="15361" max="15361" width="15.109375" style="26" bestFit="1" customWidth="1"/>
    <col min="15362" max="15362" width="94.5546875" style="26" customWidth="1"/>
    <col min="15363" max="15616" width="11.44140625" style="26"/>
    <col min="15617" max="15617" width="15.109375" style="26" bestFit="1" customWidth="1"/>
    <col min="15618" max="15618" width="94.5546875" style="26" customWidth="1"/>
    <col min="15619" max="15872" width="11.44140625" style="26"/>
    <col min="15873" max="15873" width="15.109375" style="26" bestFit="1" customWidth="1"/>
    <col min="15874" max="15874" width="94.5546875" style="26" customWidth="1"/>
    <col min="15875" max="16128" width="11.44140625" style="26"/>
    <col min="16129" max="16129" width="15.109375" style="26" bestFit="1" customWidth="1"/>
    <col min="16130" max="16130" width="94.5546875" style="26" customWidth="1"/>
    <col min="16131" max="16384" width="11.44140625" style="26"/>
  </cols>
  <sheetData>
    <row r="1" spans="1:2" ht="32.1" customHeight="1" x14ac:dyDescent="0.3"/>
    <row r="3" spans="1:2" s="27" customFormat="1" ht="24" customHeight="1" x14ac:dyDescent="0.4">
      <c r="A3" s="25"/>
      <c r="B3" s="34" t="s">
        <v>1417</v>
      </c>
    </row>
    <row r="4" spans="1:2" s="28" customFormat="1" ht="14.25" customHeight="1" x14ac:dyDescent="0.25">
      <c r="A4" s="29"/>
    </row>
    <row r="5" spans="1:2" ht="18.899999999999999" customHeight="1" x14ac:dyDescent="0.3">
      <c r="A5" s="30" t="s">
        <v>0</v>
      </c>
      <c r="B5" s="31" t="s">
        <v>1</v>
      </c>
    </row>
    <row r="6" spans="1:2" ht="18.899999999999999" customHeight="1" x14ac:dyDescent="0.3">
      <c r="A6" s="30" t="s">
        <v>2</v>
      </c>
      <c r="B6" s="32" t="s">
        <v>3</v>
      </c>
    </row>
    <row r="7" spans="1:2" ht="18.899999999999999" customHeight="1" x14ac:dyDescent="0.3">
      <c r="A7" s="30" t="s">
        <v>4</v>
      </c>
      <c r="B7" s="31" t="s">
        <v>5</v>
      </c>
    </row>
    <row r="8" spans="1:2" ht="18.899999999999999" customHeight="1" x14ac:dyDescent="0.3">
      <c r="A8" s="30" t="s">
        <v>6</v>
      </c>
      <c r="B8" s="31" t="s">
        <v>7</v>
      </c>
    </row>
    <row r="9" spans="1:2" ht="18.899999999999999" customHeight="1" x14ac:dyDescent="0.3">
      <c r="A9" s="30" t="s">
        <v>8</v>
      </c>
      <c r="B9" s="31" t="s">
        <v>9</v>
      </c>
    </row>
    <row r="10" spans="1:2" ht="18.899999999999999" customHeight="1" x14ac:dyDescent="0.3">
      <c r="A10" s="30" t="s">
        <v>10</v>
      </c>
      <c r="B10" s="31" t="s">
        <v>11</v>
      </c>
    </row>
    <row r="11" spans="1:2" ht="18.899999999999999" customHeight="1" x14ac:dyDescent="0.3">
      <c r="A11" s="30" t="s">
        <v>12</v>
      </c>
      <c r="B11" s="31" t="s">
        <v>13</v>
      </c>
    </row>
    <row r="12" spans="1:2" ht="18.899999999999999" customHeight="1" x14ac:dyDescent="0.3">
      <c r="A12" s="30" t="s">
        <v>14</v>
      </c>
      <c r="B12" s="32" t="s">
        <v>15</v>
      </c>
    </row>
    <row r="13" spans="1:2" ht="18.899999999999999" customHeight="1" x14ac:dyDescent="0.3">
      <c r="A13" s="30" t="s">
        <v>16</v>
      </c>
      <c r="B13" s="32"/>
    </row>
    <row r="14" spans="1:2" ht="9.6" customHeight="1" x14ac:dyDescent="0.3">
      <c r="A14" s="33"/>
      <c r="B14" s="32"/>
    </row>
    <row r="15" spans="1:2" ht="14.4" customHeight="1" x14ac:dyDescent="0.3">
      <c r="A15" s="166" t="s">
        <v>1418</v>
      </c>
      <c r="B15" s="166"/>
    </row>
    <row r="16" spans="1:2" x14ac:dyDescent="0.3">
      <c r="A16" s="166"/>
      <c r="B16" s="166"/>
    </row>
    <row r="17" spans="1:2" x14ac:dyDescent="0.3">
      <c r="A17" s="166"/>
      <c r="B17" s="166"/>
    </row>
  </sheetData>
  <mergeCells count="1">
    <mergeCell ref="A15:B17"/>
  </mergeCells>
  <hyperlinks>
    <hyperlink ref="A5" location="'Tabla 1'!B1" display="T1"/>
    <hyperlink ref="A6" location="'Tabla 2'!B1" display="T2"/>
    <hyperlink ref="A7" location="'Tabla 3'!B1" display="T3"/>
    <hyperlink ref="A8" location="'Tabla 4'!B1" display="T4"/>
    <hyperlink ref="A9" location="'Tabla 5'!B1" display="T5"/>
    <hyperlink ref="A10" location="'Tabla 6'!B1" display="T6"/>
    <hyperlink ref="A11" location="'Tabla 7'!B1" display="T7"/>
    <hyperlink ref="A12" location="'Tabla 8'!B1" display="T8"/>
    <hyperlink ref="A13" location="Gráficos!B1" display="Gráficos"/>
  </hyperlink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AH159"/>
  <sheetViews>
    <sheetView zoomScale="70" zoomScaleNormal="70" workbookViewId="0"/>
  </sheetViews>
  <sheetFormatPr baseColWidth="10" defaultColWidth="11.44140625" defaultRowHeight="14.4" x14ac:dyDescent="0.3"/>
  <cols>
    <col min="1" max="1" width="35.109375" style="16" customWidth="1"/>
    <col min="2" max="2" width="11.88671875" style="16" customWidth="1"/>
    <col min="3" max="26" width="11.44140625" style="16"/>
    <col min="27" max="33" width="11.44140625" style="150"/>
    <col min="34" max="34" width="11.44140625" style="150" customWidth="1"/>
    <col min="35" max="16384" width="11.44140625" style="16"/>
  </cols>
  <sheetData>
    <row r="1" spans="12:31" ht="32.1" customHeight="1" x14ac:dyDescent="0.3">
      <c r="L1" s="49" t="s">
        <v>17</v>
      </c>
      <c r="N1" s="57"/>
    </row>
    <row r="2" spans="12:31" ht="14.4" customHeight="1" x14ac:dyDescent="0.3">
      <c r="L2" s="49"/>
      <c r="N2" s="57"/>
    </row>
    <row r="5" spans="12:31" ht="17.399999999999999" x14ac:dyDescent="0.3">
      <c r="AA5" s="151" t="s">
        <v>1414</v>
      </c>
    </row>
    <row r="7" spans="12:31" ht="15.6" x14ac:dyDescent="0.3">
      <c r="AA7" s="244" t="s">
        <v>18</v>
      </c>
      <c r="AB7" s="245" t="s">
        <v>19</v>
      </c>
      <c r="AC7" s="245"/>
      <c r="AD7" s="152"/>
      <c r="AE7" s="152"/>
    </row>
    <row r="8" spans="12:31" ht="15.6" x14ac:dyDescent="0.3">
      <c r="AA8" s="244"/>
      <c r="AB8" s="153" t="s">
        <v>25</v>
      </c>
      <c r="AC8" s="153" t="s">
        <v>26</v>
      </c>
      <c r="AD8" s="154" t="s">
        <v>27</v>
      </c>
      <c r="AE8" s="154" t="s">
        <v>1215</v>
      </c>
    </row>
    <row r="9" spans="12:31" x14ac:dyDescent="0.3">
      <c r="AA9" s="155" t="s">
        <v>29</v>
      </c>
      <c r="AB9" s="155">
        <v>22517</v>
      </c>
      <c r="AC9" s="155">
        <v>48765</v>
      </c>
      <c r="AD9" s="156">
        <v>100</v>
      </c>
      <c r="AE9" s="156">
        <v>100</v>
      </c>
    </row>
    <row r="10" spans="12:31" x14ac:dyDescent="0.3">
      <c r="AA10" s="157"/>
      <c r="AB10" s="157"/>
      <c r="AC10" s="157"/>
    </row>
    <row r="11" spans="12:31" x14ac:dyDescent="0.3">
      <c r="AA11" s="158">
        <v>1</v>
      </c>
      <c r="AB11" s="158">
        <v>16842</v>
      </c>
      <c r="AC11" s="158">
        <v>16842</v>
      </c>
      <c r="AD11" s="156">
        <v>74.796820180308217</v>
      </c>
      <c r="AE11" s="156">
        <v>34.537065518302065</v>
      </c>
    </row>
    <row r="12" spans="12:31" x14ac:dyDescent="0.3">
      <c r="AA12" s="158">
        <v>2</v>
      </c>
      <c r="AB12" s="158">
        <v>2472</v>
      </c>
      <c r="AC12" s="158">
        <v>4944</v>
      </c>
      <c r="AD12" s="156">
        <v>10.978371896789092</v>
      </c>
      <c r="AE12" s="156">
        <v>10.138418948015996</v>
      </c>
    </row>
    <row r="13" spans="12:31" x14ac:dyDescent="0.3">
      <c r="AA13" s="158">
        <v>3</v>
      </c>
      <c r="AB13" s="158">
        <v>929</v>
      </c>
      <c r="AC13" s="158">
        <v>2787</v>
      </c>
      <c r="AD13" s="156">
        <v>4.1257716392059338</v>
      </c>
      <c r="AE13" s="156">
        <v>5.7151645647493083</v>
      </c>
    </row>
    <row r="14" spans="12:31" x14ac:dyDescent="0.3">
      <c r="AA14" s="158">
        <v>4</v>
      </c>
      <c r="AB14" s="158">
        <v>553</v>
      </c>
      <c r="AC14" s="158">
        <v>2212</v>
      </c>
      <c r="AD14" s="156">
        <v>2.4559221921215082</v>
      </c>
      <c r="AE14" s="156">
        <v>4.5360401927612015</v>
      </c>
    </row>
    <row r="15" spans="12:31" x14ac:dyDescent="0.3">
      <c r="AA15" s="158">
        <v>5</v>
      </c>
      <c r="AB15" s="158">
        <v>329</v>
      </c>
      <c r="AC15" s="158">
        <v>1645</v>
      </c>
      <c r="AD15" s="156">
        <v>1.461118266198872</v>
      </c>
      <c r="AE15" s="156">
        <v>3.373321029426843</v>
      </c>
    </row>
    <row r="16" spans="12:31" x14ac:dyDescent="0.3">
      <c r="AA16" s="159">
        <v>6</v>
      </c>
      <c r="AB16" s="159">
        <v>239</v>
      </c>
      <c r="AC16" s="159">
        <v>1434</v>
      </c>
      <c r="AD16" s="156">
        <v>1.0614202602478129</v>
      </c>
      <c r="AE16" s="156">
        <v>2.940633651184251</v>
      </c>
    </row>
    <row r="17" spans="27:31" x14ac:dyDescent="0.3">
      <c r="AA17" s="159">
        <v>7</v>
      </c>
      <c r="AB17" s="159">
        <v>182</v>
      </c>
      <c r="AC17" s="159">
        <v>1274</v>
      </c>
      <c r="AD17" s="156">
        <v>0.80827818981214195</v>
      </c>
      <c r="AE17" s="156">
        <v>2.6125294781092996</v>
      </c>
    </row>
    <row r="18" spans="27:31" x14ac:dyDescent="0.3">
      <c r="AA18" s="159">
        <v>8</v>
      </c>
      <c r="AB18" s="159">
        <v>118</v>
      </c>
      <c r="AC18" s="159">
        <v>944</v>
      </c>
      <c r="AD18" s="156">
        <v>0.52404849669138875</v>
      </c>
      <c r="AE18" s="156">
        <v>1.9358146211422127</v>
      </c>
    </row>
    <row r="19" spans="27:31" x14ac:dyDescent="0.3">
      <c r="AA19" s="159">
        <v>9</v>
      </c>
      <c r="AB19" s="159">
        <v>109</v>
      </c>
      <c r="AC19" s="159">
        <v>981</v>
      </c>
      <c r="AD19" s="156">
        <v>0.48407869609628279</v>
      </c>
      <c r="AE19" s="156">
        <v>2.0116887111657951</v>
      </c>
    </row>
    <row r="20" spans="27:31" x14ac:dyDescent="0.3">
      <c r="AA20" s="159">
        <v>10</v>
      </c>
      <c r="AB20" s="159">
        <v>89</v>
      </c>
      <c r="AC20" s="159">
        <v>890</v>
      </c>
      <c r="AD20" s="156">
        <v>0.39525691699604742</v>
      </c>
      <c r="AE20" s="156">
        <v>1.8250794627294165</v>
      </c>
    </row>
    <row r="21" spans="27:31" x14ac:dyDescent="0.3">
      <c r="AA21" s="160" t="s">
        <v>34</v>
      </c>
      <c r="AB21" s="150">
        <v>655</v>
      </c>
      <c r="AC21" s="161">
        <v>14812</v>
      </c>
      <c r="AD21" s="156">
        <v>2.9089132655327088</v>
      </c>
      <c r="AE21" s="156">
        <v>30.374243822413614</v>
      </c>
    </row>
    <row r="32" spans="27:31" ht="14.4" customHeight="1" x14ac:dyDescent="0.3">
      <c r="AA32" s="154" t="s">
        <v>1415</v>
      </c>
      <c r="AB32" s="154" t="s">
        <v>1216</v>
      </c>
      <c r="AC32" s="154" t="s">
        <v>27</v>
      </c>
    </row>
    <row r="33" spans="27:29" ht="14.4" customHeight="1" x14ac:dyDescent="0.3">
      <c r="AA33" s="145" t="s">
        <v>45</v>
      </c>
      <c r="AB33" s="146">
        <v>27.679688301035576</v>
      </c>
      <c r="AC33" s="146">
        <v>34.439632313947321</v>
      </c>
    </row>
    <row r="34" spans="27:29" ht="14.4" customHeight="1" x14ac:dyDescent="0.3">
      <c r="AA34" s="145" t="s">
        <v>83</v>
      </c>
      <c r="AB34" s="146">
        <v>0.52906797908335901</v>
      </c>
      <c r="AC34" s="146">
        <v>0.59660597489835598</v>
      </c>
    </row>
    <row r="35" spans="27:29" ht="14.4" customHeight="1" x14ac:dyDescent="0.3">
      <c r="AA35" s="145" t="s">
        <v>86</v>
      </c>
      <c r="AB35" s="146">
        <v>8.4056187839639094</v>
      </c>
      <c r="AC35" s="146">
        <v>6.9029520947498675</v>
      </c>
    </row>
    <row r="36" spans="27:29" ht="14.4" customHeight="1" x14ac:dyDescent="0.3">
      <c r="AA36" s="147" t="s">
        <v>100</v>
      </c>
      <c r="AB36" s="148">
        <v>2.3397928842407465</v>
      </c>
      <c r="AC36" s="148">
        <v>1.8340109598727241</v>
      </c>
    </row>
    <row r="37" spans="27:29" ht="14.4" customHeight="1" x14ac:dyDescent="0.3">
      <c r="AA37" s="145" t="s">
        <v>101</v>
      </c>
      <c r="AB37" s="146">
        <v>9.098738849584743</v>
      </c>
      <c r="AC37" s="146">
        <v>4.9628778504507691</v>
      </c>
    </row>
    <row r="38" spans="27:29" ht="14.4" customHeight="1" x14ac:dyDescent="0.3">
      <c r="AA38" s="145" t="s">
        <v>106</v>
      </c>
      <c r="AB38" s="146">
        <v>1.0089203322054752</v>
      </c>
      <c r="AC38" s="146">
        <v>0.83966766837546403</v>
      </c>
    </row>
    <row r="39" spans="27:29" ht="14.4" customHeight="1" x14ac:dyDescent="0.3">
      <c r="AA39" s="145" t="s">
        <v>110</v>
      </c>
      <c r="AB39" s="146">
        <v>0.65415769506818422</v>
      </c>
      <c r="AC39" s="146">
        <v>0.44193035177655998</v>
      </c>
    </row>
    <row r="40" spans="27:29" ht="14.4" customHeight="1" x14ac:dyDescent="0.3">
      <c r="AA40" s="147" t="s">
        <v>115</v>
      </c>
      <c r="AB40" s="148">
        <v>1.1811750230698246</v>
      </c>
      <c r="AC40" s="148">
        <v>0.70708856284249599</v>
      </c>
    </row>
    <row r="41" spans="27:29" ht="14.4" customHeight="1" x14ac:dyDescent="0.3">
      <c r="AA41" s="149" t="s">
        <v>116</v>
      </c>
      <c r="AB41" s="146">
        <v>43.17030657233672</v>
      </c>
      <c r="AC41" s="146">
        <v>41.391196747392613</v>
      </c>
    </row>
    <row r="42" spans="27:29" ht="14.4" customHeight="1" x14ac:dyDescent="0.3">
      <c r="AA42" s="147" t="s">
        <v>126</v>
      </c>
      <c r="AB42" s="148">
        <v>3.1928637342356194</v>
      </c>
      <c r="AC42" s="148">
        <v>3.849213363973838</v>
      </c>
    </row>
    <row r="43" spans="27:29" ht="26.4" x14ac:dyDescent="0.3">
      <c r="AA43" s="147" t="s">
        <v>127</v>
      </c>
      <c r="AB43" s="148">
        <v>2.7396698451758432</v>
      </c>
      <c r="AC43" s="148">
        <v>4.0348241117199928</v>
      </c>
    </row>
    <row r="63" spans="27:31" ht="15.6" x14ac:dyDescent="0.3">
      <c r="AA63" s="246" t="s">
        <v>1416</v>
      </c>
      <c r="AB63" s="243" t="s">
        <v>1217</v>
      </c>
      <c r="AC63" s="243"/>
      <c r="AD63" s="243" t="s">
        <v>137</v>
      </c>
      <c r="AE63" s="243"/>
    </row>
    <row r="64" spans="27:31" ht="15.6" x14ac:dyDescent="0.3">
      <c r="AA64" s="246"/>
      <c r="AB64" s="154" t="s">
        <v>134</v>
      </c>
      <c r="AC64" s="154" t="s">
        <v>135</v>
      </c>
      <c r="AD64" s="154" t="s">
        <v>134</v>
      </c>
      <c r="AE64" s="154" t="s">
        <v>135</v>
      </c>
    </row>
    <row r="65" spans="27:31" x14ac:dyDescent="0.3">
      <c r="AA65" s="162" t="s">
        <v>47</v>
      </c>
      <c r="AB65" s="163">
        <v>1441</v>
      </c>
      <c r="AC65" s="163">
        <v>151</v>
      </c>
      <c r="AD65" s="163">
        <v>585</v>
      </c>
      <c r="AE65" s="163">
        <v>104</v>
      </c>
    </row>
    <row r="66" spans="27:31" x14ac:dyDescent="0.3">
      <c r="AA66" s="162" t="s">
        <v>49</v>
      </c>
      <c r="AB66" s="163">
        <v>637</v>
      </c>
      <c r="AC66" s="163">
        <v>49</v>
      </c>
      <c r="AD66" s="163">
        <v>278</v>
      </c>
      <c r="AE66" s="163">
        <v>30</v>
      </c>
    </row>
    <row r="67" spans="27:31" x14ac:dyDescent="0.3">
      <c r="AA67" s="162" t="s">
        <v>51</v>
      </c>
      <c r="AB67" s="163">
        <v>69</v>
      </c>
      <c r="AC67" s="163">
        <v>11</v>
      </c>
      <c r="AD67" s="163">
        <v>56</v>
      </c>
      <c r="AE67" s="163">
        <v>8</v>
      </c>
    </row>
    <row r="68" spans="27:31" x14ac:dyDescent="0.3">
      <c r="AA68" s="162" t="s">
        <v>147</v>
      </c>
      <c r="AB68" s="163">
        <v>1679</v>
      </c>
      <c r="AC68" s="163">
        <v>343</v>
      </c>
      <c r="AD68" s="163">
        <v>627</v>
      </c>
      <c r="AE68" s="163">
        <v>111</v>
      </c>
    </row>
    <row r="69" spans="27:31" x14ac:dyDescent="0.3">
      <c r="AA69" s="162" t="s">
        <v>54</v>
      </c>
      <c r="AB69" s="163">
        <v>562</v>
      </c>
      <c r="AC69" s="163">
        <v>191</v>
      </c>
      <c r="AD69" s="163">
        <v>337</v>
      </c>
      <c r="AE69" s="163">
        <v>119</v>
      </c>
    </row>
    <row r="70" spans="27:31" x14ac:dyDescent="0.3">
      <c r="AA70" s="162" t="s">
        <v>56</v>
      </c>
      <c r="AB70" s="163">
        <v>858</v>
      </c>
      <c r="AC70" s="163">
        <v>108</v>
      </c>
      <c r="AD70" s="163">
        <v>638</v>
      </c>
      <c r="AE70" s="163">
        <v>42</v>
      </c>
    </row>
    <row r="71" spans="27:31" x14ac:dyDescent="0.3">
      <c r="AA71" s="162" t="s">
        <v>148</v>
      </c>
      <c r="AB71" s="163">
        <v>2618</v>
      </c>
      <c r="AC71" s="163">
        <v>509</v>
      </c>
      <c r="AD71" s="163">
        <v>2134</v>
      </c>
      <c r="AE71" s="163">
        <v>452</v>
      </c>
    </row>
    <row r="72" spans="27:31" x14ac:dyDescent="0.3">
      <c r="AA72" s="162" t="s">
        <v>149</v>
      </c>
      <c r="AB72" s="163">
        <v>1410</v>
      </c>
      <c r="AC72" s="163">
        <v>418</v>
      </c>
      <c r="AD72" s="163">
        <v>417</v>
      </c>
      <c r="AE72" s="163">
        <v>139</v>
      </c>
    </row>
    <row r="73" spans="27:31" x14ac:dyDescent="0.3">
      <c r="AA73" s="162" t="s">
        <v>1218</v>
      </c>
      <c r="AB73" s="163">
        <v>330</v>
      </c>
      <c r="AC73" s="163">
        <v>488</v>
      </c>
      <c r="AD73" s="163">
        <v>253</v>
      </c>
      <c r="AE73" s="163">
        <v>208</v>
      </c>
    </row>
    <row r="90" spans="27:28" x14ac:dyDescent="0.3">
      <c r="AA90" s="164" t="s">
        <v>357</v>
      </c>
      <c r="AB90" s="165">
        <v>50</v>
      </c>
    </row>
    <row r="91" spans="27:28" x14ac:dyDescent="0.3">
      <c r="AA91" s="164" t="s">
        <v>343</v>
      </c>
      <c r="AB91" s="165">
        <v>50</v>
      </c>
    </row>
    <row r="92" spans="27:28" x14ac:dyDescent="0.3">
      <c r="AA92" s="164" t="s">
        <v>350</v>
      </c>
      <c r="AB92" s="165">
        <v>50</v>
      </c>
    </row>
    <row r="93" spans="27:28" x14ac:dyDescent="0.3">
      <c r="AA93" s="164" t="s">
        <v>329</v>
      </c>
      <c r="AB93" s="165">
        <v>50</v>
      </c>
    </row>
    <row r="94" spans="27:28" x14ac:dyDescent="0.3">
      <c r="AA94" s="164" t="s">
        <v>322</v>
      </c>
      <c r="AB94" s="165">
        <v>51</v>
      </c>
    </row>
    <row r="95" spans="27:28" x14ac:dyDescent="0.3">
      <c r="AA95" s="164" t="s">
        <v>336</v>
      </c>
      <c r="AB95" s="165">
        <v>51</v>
      </c>
    </row>
    <row r="96" spans="27:28" x14ac:dyDescent="0.3">
      <c r="AA96" s="164" t="s">
        <v>294</v>
      </c>
      <c r="AB96" s="165">
        <v>52</v>
      </c>
    </row>
    <row r="97" spans="27:28" x14ac:dyDescent="0.3">
      <c r="AA97" s="164" t="s">
        <v>301</v>
      </c>
      <c r="AB97" s="165">
        <v>52</v>
      </c>
    </row>
    <row r="98" spans="27:28" x14ac:dyDescent="0.3">
      <c r="AA98" s="164" t="s">
        <v>308</v>
      </c>
      <c r="AB98" s="165">
        <v>52</v>
      </c>
    </row>
    <row r="99" spans="27:28" x14ac:dyDescent="0.3">
      <c r="AA99" s="164" t="s">
        <v>315</v>
      </c>
      <c r="AB99" s="165">
        <v>52</v>
      </c>
    </row>
    <row r="100" spans="27:28" x14ac:dyDescent="0.3">
      <c r="AA100" s="164" t="s">
        <v>273</v>
      </c>
      <c r="AB100" s="165">
        <v>53</v>
      </c>
    </row>
    <row r="101" spans="27:28" x14ac:dyDescent="0.3">
      <c r="AA101" s="164" t="s">
        <v>280</v>
      </c>
      <c r="AB101" s="165">
        <v>53</v>
      </c>
    </row>
    <row r="102" spans="27:28" x14ac:dyDescent="0.3">
      <c r="AA102" s="164" t="s">
        <v>287</v>
      </c>
      <c r="AB102" s="165">
        <v>53</v>
      </c>
    </row>
    <row r="103" spans="27:28" x14ac:dyDescent="0.3">
      <c r="AA103" s="164" t="s">
        <v>266</v>
      </c>
      <c r="AB103" s="165">
        <v>55</v>
      </c>
    </row>
    <row r="104" spans="27:28" x14ac:dyDescent="0.3">
      <c r="AA104" s="164" t="s">
        <v>259</v>
      </c>
      <c r="AB104" s="165">
        <v>57</v>
      </c>
    </row>
    <row r="105" spans="27:28" x14ac:dyDescent="0.3">
      <c r="AA105" s="164" t="s">
        <v>252</v>
      </c>
      <c r="AB105" s="165">
        <v>57</v>
      </c>
    </row>
    <row r="106" spans="27:28" x14ac:dyDescent="0.3">
      <c r="AA106" s="164" t="s">
        <v>245</v>
      </c>
      <c r="AB106" s="165">
        <v>58</v>
      </c>
    </row>
    <row r="107" spans="27:28" x14ac:dyDescent="0.3">
      <c r="AA107" s="164" t="s">
        <v>238</v>
      </c>
      <c r="AB107" s="165">
        <v>60</v>
      </c>
    </row>
    <row r="108" spans="27:28" x14ac:dyDescent="0.3">
      <c r="AA108" s="164" t="s">
        <v>231</v>
      </c>
      <c r="AB108" s="165">
        <v>72</v>
      </c>
    </row>
    <row r="109" spans="27:28" x14ac:dyDescent="0.3">
      <c r="AA109" s="164" t="s">
        <v>224</v>
      </c>
      <c r="AB109" s="165">
        <v>74</v>
      </c>
    </row>
    <row r="110" spans="27:28" x14ac:dyDescent="0.3">
      <c r="AA110" s="164" t="s">
        <v>217</v>
      </c>
      <c r="AB110" s="165">
        <v>77</v>
      </c>
    </row>
    <row r="111" spans="27:28" x14ac:dyDescent="0.3">
      <c r="AA111" s="164" t="s">
        <v>203</v>
      </c>
      <c r="AB111" s="165">
        <v>80</v>
      </c>
    </row>
    <row r="112" spans="27:28" x14ac:dyDescent="0.3">
      <c r="AA112" s="164" t="s">
        <v>210</v>
      </c>
      <c r="AB112" s="165">
        <v>80</v>
      </c>
    </row>
    <row r="113" spans="27:28" x14ac:dyDescent="0.3">
      <c r="AA113" s="164" t="s">
        <v>196</v>
      </c>
      <c r="AB113" s="165">
        <v>99</v>
      </c>
    </row>
    <row r="114" spans="27:28" x14ac:dyDescent="0.3">
      <c r="AA114" s="164" t="s">
        <v>189</v>
      </c>
      <c r="AB114" s="165">
        <v>107</v>
      </c>
    </row>
    <row r="115" spans="27:28" x14ac:dyDescent="0.3">
      <c r="AA115" s="164" t="s">
        <v>182</v>
      </c>
      <c r="AB115" s="165">
        <v>112</v>
      </c>
    </row>
    <row r="116" spans="27:28" x14ac:dyDescent="0.3">
      <c r="AA116" s="164" t="s">
        <v>175</v>
      </c>
      <c r="AB116" s="165">
        <v>118</v>
      </c>
    </row>
    <row r="117" spans="27:28" x14ac:dyDescent="0.3">
      <c r="AA117" s="164" t="s">
        <v>168</v>
      </c>
      <c r="AB117" s="165">
        <v>131</v>
      </c>
    </row>
    <row r="118" spans="27:28" x14ac:dyDescent="0.3">
      <c r="AA118" s="164" t="s">
        <v>161</v>
      </c>
      <c r="AB118" s="165">
        <v>146</v>
      </c>
    </row>
    <row r="119" spans="27:28" x14ac:dyDescent="0.3">
      <c r="AA119" s="150" t="s">
        <v>154</v>
      </c>
      <c r="AB119" s="150">
        <v>163</v>
      </c>
    </row>
    <row r="122" spans="27:28" x14ac:dyDescent="0.3">
      <c r="AA122" s="165" t="s">
        <v>859</v>
      </c>
      <c r="AB122" s="163">
        <v>420</v>
      </c>
    </row>
    <row r="123" spans="27:28" x14ac:dyDescent="0.3">
      <c r="AA123" s="165" t="s">
        <v>857</v>
      </c>
      <c r="AB123" s="163">
        <v>427</v>
      </c>
    </row>
    <row r="124" spans="27:28" x14ac:dyDescent="0.3">
      <c r="AA124" s="165" t="s">
        <v>403</v>
      </c>
      <c r="AB124" s="165">
        <v>433</v>
      </c>
    </row>
    <row r="125" spans="27:28" x14ac:dyDescent="0.3">
      <c r="AA125" s="165" t="s">
        <v>594</v>
      </c>
      <c r="AB125" s="165">
        <v>436</v>
      </c>
    </row>
    <row r="126" spans="27:28" x14ac:dyDescent="0.3">
      <c r="AA126" s="165" t="s">
        <v>850</v>
      </c>
      <c r="AB126" s="165">
        <v>444</v>
      </c>
    </row>
    <row r="127" spans="27:28" x14ac:dyDescent="0.3">
      <c r="AA127" s="165" t="s">
        <v>853</v>
      </c>
      <c r="AB127" s="165">
        <v>472</v>
      </c>
    </row>
    <row r="128" spans="27:28" x14ac:dyDescent="0.3">
      <c r="AA128" s="165" t="s">
        <v>848</v>
      </c>
      <c r="AB128" s="165">
        <v>474</v>
      </c>
    </row>
    <row r="129" spans="27:28" x14ac:dyDescent="0.3">
      <c r="AA129" s="165" t="s">
        <v>752</v>
      </c>
      <c r="AB129" s="165">
        <v>488</v>
      </c>
    </row>
    <row r="130" spans="27:28" x14ac:dyDescent="0.3">
      <c r="AA130" s="165" t="s">
        <v>390</v>
      </c>
      <c r="AB130" s="165">
        <v>493</v>
      </c>
    </row>
    <row r="131" spans="27:28" x14ac:dyDescent="0.3">
      <c r="AA131" s="165" t="s">
        <v>841</v>
      </c>
      <c r="AB131" s="165">
        <v>495</v>
      </c>
    </row>
    <row r="132" spans="27:28" x14ac:dyDescent="0.3">
      <c r="AA132" s="165" t="s">
        <v>838</v>
      </c>
      <c r="AB132" s="165">
        <v>514</v>
      </c>
    </row>
    <row r="133" spans="27:28" x14ac:dyDescent="0.3">
      <c r="AA133" s="165" t="s">
        <v>359</v>
      </c>
      <c r="AB133" s="165">
        <v>529</v>
      </c>
    </row>
    <row r="134" spans="27:28" x14ac:dyDescent="0.3">
      <c r="AA134" s="165" t="s">
        <v>834</v>
      </c>
      <c r="AB134" s="165">
        <v>550</v>
      </c>
    </row>
    <row r="135" spans="27:28" x14ac:dyDescent="0.3">
      <c r="AA135" s="165" t="s">
        <v>418</v>
      </c>
      <c r="AB135" s="165">
        <v>555</v>
      </c>
    </row>
    <row r="136" spans="27:28" x14ac:dyDescent="0.3">
      <c r="AA136" s="165" t="s">
        <v>830</v>
      </c>
      <c r="AB136" s="165">
        <v>571</v>
      </c>
    </row>
    <row r="137" spans="27:28" x14ac:dyDescent="0.3">
      <c r="AA137" s="165" t="s">
        <v>394</v>
      </c>
      <c r="AB137" s="165">
        <v>572</v>
      </c>
    </row>
    <row r="138" spans="27:28" x14ac:dyDescent="0.3">
      <c r="AA138" s="165" t="s">
        <v>258</v>
      </c>
      <c r="AB138" s="165">
        <v>684</v>
      </c>
    </row>
    <row r="139" spans="27:28" x14ac:dyDescent="0.3">
      <c r="AA139" s="165" t="s">
        <v>825</v>
      </c>
      <c r="AB139" s="165">
        <v>706</v>
      </c>
    </row>
    <row r="140" spans="27:28" x14ac:dyDescent="0.3">
      <c r="AA140" s="165" t="s">
        <v>523</v>
      </c>
      <c r="AB140" s="165">
        <v>723</v>
      </c>
    </row>
    <row r="141" spans="27:28" x14ac:dyDescent="0.3">
      <c r="AA141" s="165" t="s">
        <v>548</v>
      </c>
      <c r="AB141" s="165">
        <v>726</v>
      </c>
    </row>
    <row r="142" spans="27:28" x14ac:dyDescent="0.3">
      <c r="AA142" s="165" t="s">
        <v>817</v>
      </c>
      <c r="AB142" s="165">
        <v>834</v>
      </c>
    </row>
    <row r="143" spans="27:28" x14ac:dyDescent="0.3">
      <c r="AA143" s="165" t="s">
        <v>314</v>
      </c>
      <c r="AB143" s="165">
        <v>835</v>
      </c>
    </row>
    <row r="144" spans="27:28" x14ac:dyDescent="0.3">
      <c r="AA144" s="165" t="s">
        <v>814</v>
      </c>
      <c r="AB144" s="165">
        <v>902</v>
      </c>
    </row>
    <row r="145" spans="27:28" x14ac:dyDescent="0.3">
      <c r="AA145" s="165" t="s">
        <v>812</v>
      </c>
      <c r="AB145" s="165">
        <v>1173</v>
      </c>
    </row>
    <row r="146" spans="27:28" x14ac:dyDescent="0.3">
      <c r="AA146" s="165" t="s">
        <v>305</v>
      </c>
      <c r="AB146" s="165">
        <v>1220</v>
      </c>
    </row>
    <row r="154" spans="27:28" x14ac:dyDescent="0.3">
      <c r="AA154" s="150" t="s">
        <v>161</v>
      </c>
      <c r="AB154" s="150">
        <v>1</v>
      </c>
    </row>
    <row r="155" spans="27:28" x14ac:dyDescent="0.3">
      <c r="AA155" s="150" t="s">
        <v>1219</v>
      </c>
      <c r="AB155" s="150">
        <v>15</v>
      </c>
    </row>
    <row r="156" spans="27:28" x14ac:dyDescent="0.3">
      <c r="AA156" s="150" t="s">
        <v>1220</v>
      </c>
      <c r="AB156" s="150">
        <v>40</v>
      </c>
    </row>
    <row r="157" spans="27:28" ht="16.5" customHeight="1" x14ac:dyDescent="0.3">
      <c r="AA157" s="150" t="s">
        <v>1221</v>
      </c>
      <c r="AB157" s="150">
        <v>70</v>
      </c>
    </row>
    <row r="158" spans="27:28" x14ac:dyDescent="0.3">
      <c r="AA158" s="150" t="s">
        <v>1222</v>
      </c>
      <c r="AB158" s="150">
        <v>33</v>
      </c>
    </row>
    <row r="159" spans="27:28" x14ac:dyDescent="0.3">
      <c r="AA159" s="150" t="s">
        <v>1223</v>
      </c>
      <c r="AB159" s="150">
        <v>20</v>
      </c>
    </row>
  </sheetData>
  <sortState ref="AA122:AB146">
    <sortCondition ref="AB122:AB146"/>
  </sortState>
  <mergeCells count="5">
    <mergeCell ref="AB63:AC63"/>
    <mergeCell ref="AD63:AE63"/>
    <mergeCell ref="AA7:AA8"/>
    <mergeCell ref="AB7:AC7"/>
    <mergeCell ref="AA63:AA64"/>
  </mergeCells>
  <hyperlinks>
    <hyperlink ref="L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F99"/>
  <sheetViews>
    <sheetView zoomScale="80" zoomScaleNormal="80" workbookViewId="0">
      <pane ySplit="8" topLeftCell="A9" activePane="bottomLeft" state="frozen"/>
      <selection activeCell="B1" sqref="B1"/>
      <selection pane="bottomLeft"/>
    </sheetView>
  </sheetViews>
  <sheetFormatPr baseColWidth="10" defaultColWidth="8.5546875" defaultRowHeight="14.4" x14ac:dyDescent="0.3"/>
  <cols>
    <col min="1" max="1" width="13.109375" style="14" customWidth="1"/>
    <col min="2" max="5" width="10.5546875" style="1" customWidth="1"/>
    <col min="6" max="6" width="11.109375" style="1" customWidth="1"/>
    <col min="7" max="7" width="11.5546875" style="1" customWidth="1"/>
    <col min="8" max="13" width="10.5546875" style="1" customWidth="1"/>
    <col min="14" max="1020" width="8.5546875" style="1"/>
  </cols>
  <sheetData>
    <row r="1" spans="1:13" ht="32.1" customHeight="1" x14ac:dyDescent="0.3">
      <c r="A1" s="16"/>
      <c r="J1" s="42" t="s">
        <v>17</v>
      </c>
    </row>
    <row r="2" spans="1:13" ht="14.4" customHeight="1" x14ac:dyDescent="0.3">
      <c r="A2" s="16"/>
      <c r="J2" s="42"/>
    </row>
    <row r="3" spans="1:13" ht="17.399999999999999" x14ac:dyDescent="0.3">
      <c r="A3" s="74" t="s">
        <v>1419</v>
      </c>
    </row>
    <row r="4" spans="1:13" ht="18" x14ac:dyDescent="0.35">
      <c r="A4" s="15"/>
    </row>
    <row r="5" spans="1:13" ht="14.4" customHeight="1" x14ac:dyDescent="0.3">
      <c r="A5" s="168" t="s">
        <v>18</v>
      </c>
      <c r="B5" s="167" t="s">
        <v>19</v>
      </c>
      <c r="C5" s="167"/>
      <c r="D5" s="167" t="s">
        <v>20</v>
      </c>
      <c r="E5" s="167"/>
      <c r="F5" s="167" t="s">
        <v>21</v>
      </c>
      <c r="G5" s="167"/>
      <c r="H5" s="167" t="s">
        <v>22</v>
      </c>
      <c r="I5" s="167"/>
      <c r="J5" s="167" t="s">
        <v>23</v>
      </c>
      <c r="K5" s="167"/>
      <c r="L5" s="167" t="s">
        <v>24</v>
      </c>
      <c r="M5" s="167"/>
    </row>
    <row r="6" spans="1:13" x14ac:dyDescent="0.3">
      <c r="A6" s="168"/>
      <c r="B6" s="70" t="s">
        <v>25</v>
      </c>
      <c r="C6" s="70" t="s">
        <v>26</v>
      </c>
      <c r="D6" s="70" t="s">
        <v>25</v>
      </c>
      <c r="E6" s="70" t="s">
        <v>26</v>
      </c>
      <c r="F6" s="70" t="s">
        <v>25</v>
      </c>
      <c r="G6" s="70" t="s">
        <v>26</v>
      </c>
      <c r="H6" s="70" t="s">
        <v>27</v>
      </c>
      <c r="I6" s="70" t="s">
        <v>28</v>
      </c>
      <c r="J6" s="70" t="s">
        <v>27</v>
      </c>
      <c r="K6" s="70" t="s">
        <v>28</v>
      </c>
      <c r="L6" s="70" t="s">
        <v>27</v>
      </c>
      <c r="M6" s="70" t="s">
        <v>28</v>
      </c>
    </row>
    <row r="7" spans="1:13" x14ac:dyDescent="0.3">
      <c r="A7" s="36" t="s">
        <v>29</v>
      </c>
      <c r="B7" s="36">
        <f>SUM(B9:B75)</f>
        <v>22517</v>
      </c>
      <c r="C7" s="36">
        <f>SUM(C9:C75)</f>
        <v>48765</v>
      </c>
      <c r="D7" s="37"/>
      <c r="E7" s="37"/>
      <c r="F7" s="37"/>
      <c r="G7" s="37"/>
      <c r="H7" s="38">
        <f>SUM(H9:H75)</f>
        <v>99.999999999999901</v>
      </c>
      <c r="I7" s="38">
        <f>SUM(I9:I75)</f>
        <v>100</v>
      </c>
      <c r="J7" s="37"/>
      <c r="K7" s="37"/>
      <c r="L7" s="37"/>
      <c r="M7" s="37"/>
    </row>
    <row r="8" spans="1:13" x14ac:dyDescent="0.3">
      <c r="A8" s="35"/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</row>
    <row r="9" spans="1:13" x14ac:dyDescent="0.3">
      <c r="A9" s="79">
        <v>1</v>
      </c>
      <c r="B9" s="79">
        <v>16842</v>
      </c>
      <c r="C9" s="79">
        <v>16842</v>
      </c>
      <c r="D9" s="79">
        <v>16842</v>
      </c>
      <c r="E9" s="79">
        <v>16842</v>
      </c>
      <c r="F9" s="79">
        <v>22517</v>
      </c>
      <c r="G9" s="79">
        <v>48765</v>
      </c>
      <c r="H9" s="80">
        <v>74.796820180308217</v>
      </c>
      <c r="I9" s="80">
        <v>34.537065518302065</v>
      </c>
      <c r="J9" s="80">
        <v>74.796820180308217</v>
      </c>
      <c r="K9" s="80">
        <v>34.537065518302065</v>
      </c>
      <c r="L9" s="80">
        <v>100</v>
      </c>
      <c r="M9" s="80">
        <v>100</v>
      </c>
    </row>
    <row r="10" spans="1:13" x14ac:dyDescent="0.3">
      <c r="A10" s="79">
        <v>2</v>
      </c>
      <c r="B10" s="79">
        <v>2472</v>
      </c>
      <c r="C10" s="79">
        <v>4944</v>
      </c>
      <c r="D10" s="79">
        <v>19314</v>
      </c>
      <c r="E10" s="79">
        <v>21786</v>
      </c>
      <c r="F10" s="79">
        <v>5675</v>
      </c>
      <c r="G10" s="79">
        <v>31923</v>
      </c>
      <c r="H10" s="80">
        <v>10.978371896789092</v>
      </c>
      <c r="I10" s="80">
        <v>10.138418948015996</v>
      </c>
      <c r="J10" s="80">
        <v>85.775192077097302</v>
      </c>
      <c r="K10" s="80">
        <v>44.675484466318061</v>
      </c>
      <c r="L10" s="80">
        <v>25.203179819691787</v>
      </c>
      <c r="M10" s="80">
        <v>65.462934481697943</v>
      </c>
    </row>
    <row r="11" spans="1:13" x14ac:dyDescent="0.3">
      <c r="A11" s="79">
        <v>3</v>
      </c>
      <c r="B11" s="79">
        <v>929</v>
      </c>
      <c r="C11" s="79">
        <v>2787</v>
      </c>
      <c r="D11" s="79">
        <v>20243</v>
      </c>
      <c r="E11" s="79">
        <v>24573</v>
      </c>
      <c r="F11" s="79">
        <v>3203</v>
      </c>
      <c r="G11" s="79">
        <v>26979</v>
      </c>
      <c r="H11" s="80">
        <v>4.1257716392059338</v>
      </c>
      <c r="I11" s="80">
        <v>5.7151645647493083</v>
      </c>
      <c r="J11" s="80">
        <v>89.900963716303238</v>
      </c>
      <c r="K11" s="80">
        <v>50.390649031067369</v>
      </c>
      <c r="L11" s="80">
        <v>14.224807922902695</v>
      </c>
      <c r="M11" s="80">
        <v>55.324515533681939</v>
      </c>
    </row>
    <row r="12" spans="1:13" x14ac:dyDescent="0.3">
      <c r="A12" s="79">
        <v>4</v>
      </c>
      <c r="B12" s="79">
        <v>553</v>
      </c>
      <c r="C12" s="79">
        <v>2212</v>
      </c>
      <c r="D12" s="79">
        <v>20796</v>
      </c>
      <c r="E12" s="79">
        <v>26785</v>
      </c>
      <c r="F12" s="79">
        <v>2274</v>
      </c>
      <c r="G12" s="79">
        <v>24192</v>
      </c>
      <c r="H12" s="80">
        <v>2.4559221921215082</v>
      </c>
      <c r="I12" s="80">
        <v>4.5360401927612015</v>
      </c>
      <c r="J12" s="80">
        <v>92.356885908424744</v>
      </c>
      <c r="K12" s="80">
        <v>54.926689223828568</v>
      </c>
      <c r="L12" s="80">
        <v>10.099036283696762</v>
      </c>
      <c r="M12" s="80">
        <v>49.609350968932631</v>
      </c>
    </row>
    <row r="13" spans="1:13" x14ac:dyDescent="0.3">
      <c r="A13" s="79">
        <v>5</v>
      </c>
      <c r="B13" s="79">
        <v>329</v>
      </c>
      <c r="C13" s="79">
        <v>1645</v>
      </c>
      <c r="D13" s="79">
        <v>21125</v>
      </c>
      <c r="E13" s="79">
        <v>28430</v>
      </c>
      <c r="F13" s="79">
        <v>1721</v>
      </c>
      <c r="G13" s="79">
        <v>21980</v>
      </c>
      <c r="H13" s="80">
        <v>1.461118266198872</v>
      </c>
      <c r="I13" s="80">
        <v>3.373321029426843</v>
      </c>
      <c r="J13" s="80">
        <v>93.81800417462361</v>
      </c>
      <c r="K13" s="80">
        <v>58.300010253255408</v>
      </c>
      <c r="L13" s="80">
        <v>7.6431140915752538</v>
      </c>
      <c r="M13" s="80">
        <v>45.073310776171432</v>
      </c>
    </row>
    <row r="14" spans="1:13" x14ac:dyDescent="0.3">
      <c r="A14" s="39">
        <v>6</v>
      </c>
      <c r="B14" s="39">
        <v>239</v>
      </c>
      <c r="C14" s="39">
        <v>1434</v>
      </c>
      <c r="D14" s="39">
        <v>21364</v>
      </c>
      <c r="E14" s="39">
        <v>29864</v>
      </c>
      <c r="F14" s="39">
        <v>1392</v>
      </c>
      <c r="G14" s="39">
        <v>20335</v>
      </c>
      <c r="H14" s="40">
        <v>1.0614202602478129</v>
      </c>
      <c r="I14" s="40">
        <v>2.940633651184251</v>
      </c>
      <c r="J14" s="41">
        <v>94.879424434871424</v>
      </c>
      <c r="K14" s="41">
        <v>61.240643904439658</v>
      </c>
      <c r="L14" s="41">
        <v>6.181995825376382</v>
      </c>
      <c r="M14" s="41">
        <v>41.699989746744592</v>
      </c>
    </row>
    <row r="15" spans="1:13" x14ac:dyDescent="0.3">
      <c r="A15" s="39">
        <v>7</v>
      </c>
      <c r="B15" s="39">
        <v>182</v>
      </c>
      <c r="C15" s="39">
        <v>1274</v>
      </c>
      <c r="D15" s="39">
        <v>21546</v>
      </c>
      <c r="E15" s="39">
        <v>31138</v>
      </c>
      <c r="F15" s="39">
        <v>1153</v>
      </c>
      <c r="G15" s="39">
        <v>18901</v>
      </c>
      <c r="H15" s="40">
        <v>0.80827818981214195</v>
      </c>
      <c r="I15" s="40">
        <v>2.6125294781092996</v>
      </c>
      <c r="J15" s="41">
        <v>95.687702624683567</v>
      </c>
      <c r="K15" s="41">
        <v>63.85317338254896</v>
      </c>
      <c r="L15" s="41">
        <v>5.1205755651285694</v>
      </c>
      <c r="M15" s="41">
        <v>38.759356095560342</v>
      </c>
    </row>
    <row r="16" spans="1:13" x14ac:dyDescent="0.3">
      <c r="A16" s="39">
        <v>8</v>
      </c>
      <c r="B16" s="39">
        <v>118</v>
      </c>
      <c r="C16" s="39">
        <v>944</v>
      </c>
      <c r="D16" s="39">
        <v>21664</v>
      </c>
      <c r="E16" s="39">
        <v>32082</v>
      </c>
      <c r="F16" s="39">
        <v>971</v>
      </c>
      <c r="G16" s="39">
        <v>17627</v>
      </c>
      <c r="H16" s="40">
        <v>0.52404849669138875</v>
      </c>
      <c r="I16" s="40">
        <v>1.9358146211422127</v>
      </c>
      <c r="J16" s="41">
        <v>96.211751121374959</v>
      </c>
      <c r="K16" s="41">
        <v>65.788988003691173</v>
      </c>
      <c r="L16" s="41">
        <v>4.3122973753164278</v>
      </c>
      <c r="M16" s="41">
        <v>36.14682661745104</v>
      </c>
    </row>
    <row r="17" spans="1:13" x14ac:dyDescent="0.3">
      <c r="A17" s="39">
        <v>9</v>
      </c>
      <c r="B17" s="39">
        <v>109</v>
      </c>
      <c r="C17" s="39">
        <v>981</v>
      </c>
      <c r="D17" s="39">
        <v>21773</v>
      </c>
      <c r="E17" s="39">
        <v>33063</v>
      </c>
      <c r="F17" s="39">
        <v>853</v>
      </c>
      <c r="G17" s="39">
        <v>16683</v>
      </c>
      <c r="H17" s="40">
        <v>0.48407869609628279</v>
      </c>
      <c r="I17" s="40">
        <v>2.0116887111657951</v>
      </c>
      <c r="J17" s="41">
        <v>96.695829817471235</v>
      </c>
      <c r="K17" s="41">
        <v>67.800676714856962</v>
      </c>
      <c r="L17" s="41">
        <v>3.7882488786250392</v>
      </c>
      <c r="M17" s="41">
        <v>34.211011996308827</v>
      </c>
    </row>
    <row r="18" spans="1:13" x14ac:dyDescent="0.3">
      <c r="A18" s="39">
        <v>10</v>
      </c>
      <c r="B18" s="39">
        <v>89</v>
      </c>
      <c r="C18" s="39">
        <v>890</v>
      </c>
      <c r="D18" s="39">
        <v>21862</v>
      </c>
      <c r="E18" s="39">
        <v>33953</v>
      </c>
      <c r="F18" s="39">
        <v>744</v>
      </c>
      <c r="G18" s="39">
        <v>15702</v>
      </c>
      <c r="H18" s="40">
        <v>0.39525691699604742</v>
      </c>
      <c r="I18" s="40">
        <v>1.8250794627294165</v>
      </c>
      <c r="J18" s="41">
        <v>97.091086734467282</v>
      </c>
      <c r="K18" s="41">
        <v>69.625756177586382</v>
      </c>
      <c r="L18" s="41">
        <v>3.3041701825287566</v>
      </c>
      <c r="M18" s="41">
        <v>32.199323285143031</v>
      </c>
    </row>
    <row r="19" spans="1:13" x14ac:dyDescent="0.3">
      <c r="A19" s="79">
        <v>11</v>
      </c>
      <c r="B19" s="79">
        <v>58</v>
      </c>
      <c r="C19" s="79">
        <v>638</v>
      </c>
      <c r="D19" s="79">
        <v>21920</v>
      </c>
      <c r="E19" s="79">
        <v>34591</v>
      </c>
      <c r="F19" s="79">
        <v>655</v>
      </c>
      <c r="G19" s="79">
        <v>14812</v>
      </c>
      <c r="H19" s="80">
        <v>0.2575831593906826</v>
      </c>
      <c r="I19" s="80">
        <v>1.3083153901363684</v>
      </c>
      <c r="J19" s="80">
        <v>97.348669893857959</v>
      </c>
      <c r="K19" s="80">
        <v>70.934071567722754</v>
      </c>
      <c r="L19" s="80">
        <v>2.9089132655327092</v>
      </c>
      <c r="M19" s="80">
        <v>30.374243822413611</v>
      </c>
    </row>
    <row r="20" spans="1:13" x14ac:dyDescent="0.3">
      <c r="A20" s="79">
        <v>12</v>
      </c>
      <c r="B20" s="79">
        <v>58</v>
      </c>
      <c r="C20" s="79">
        <v>696</v>
      </c>
      <c r="D20" s="79">
        <v>21978</v>
      </c>
      <c r="E20" s="79">
        <v>35287</v>
      </c>
      <c r="F20" s="79">
        <v>597</v>
      </c>
      <c r="G20" s="79">
        <v>14174</v>
      </c>
      <c r="H20" s="80">
        <v>0.2575831593906826</v>
      </c>
      <c r="I20" s="80">
        <v>1.4272531528760382</v>
      </c>
      <c r="J20" s="80">
        <v>97.606253053248636</v>
      </c>
      <c r="K20" s="80">
        <v>72.361324720598788</v>
      </c>
      <c r="L20" s="80">
        <v>2.6513301061420265</v>
      </c>
      <c r="M20" s="80">
        <v>29.065928432277243</v>
      </c>
    </row>
    <row r="21" spans="1:13" x14ac:dyDescent="0.3">
      <c r="A21" s="79">
        <v>13</v>
      </c>
      <c r="B21" s="79">
        <v>47</v>
      </c>
      <c r="C21" s="79">
        <v>611</v>
      </c>
      <c r="D21" s="79">
        <v>22025</v>
      </c>
      <c r="E21" s="79">
        <v>35898</v>
      </c>
      <c r="F21" s="79">
        <v>539</v>
      </c>
      <c r="G21" s="79">
        <v>13478</v>
      </c>
      <c r="H21" s="80">
        <v>0.20873118088555312</v>
      </c>
      <c r="I21" s="80">
        <v>1.2529478109299703</v>
      </c>
      <c r="J21" s="80">
        <v>97.814984234134187</v>
      </c>
      <c r="K21" s="80">
        <v>73.614272531528755</v>
      </c>
      <c r="L21" s="80">
        <v>2.3937469467513437</v>
      </c>
      <c r="M21" s="80">
        <v>27.638675279401205</v>
      </c>
    </row>
    <row r="22" spans="1:13" x14ac:dyDescent="0.3">
      <c r="A22" s="79">
        <v>14</v>
      </c>
      <c r="B22" s="79">
        <v>40</v>
      </c>
      <c r="C22" s="79">
        <v>560</v>
      </c>
      <c r="D22" s="79">
        <v>22065</v>
      </c>
      <c r="E22" s="79">
        <v>36458</v>
      </c>
      <c r="F22" s="79">
        <v>492</v>
      </c>
      <c r="G22" s="79">
        <v>12867</v>
      </c>
      <c r="H22" s="80">
        <v>0.17764355820047076</v>
      </c>
      <c r="I22" s="80">
        <v>1.1483646057623296</v>
      </c>
      <c r="J22" s="80">
        <v>97.992627792334659</v>
      </c>
      <c r="K22" s="80">
        <v>74.76263713729108</v>
      </c>
      <c r="L22" s="80">
        <v>2.1850157658657907</v>
      </c>
      <c r="M22" s="80">
        <v>26.385727468471234</v>
      </c>
    </row>
    <row r="23" spans="1:13" x14ac:dyDescent="0.3">
      <c r="A23" s="79">
        <v>15</v>
      </c>
      <c r="B23" s="79">
        <v>44</v>
      </c>
      <c r="C23" s="79">
        <v>660</v>
      </c>
      <c r="D23" s="79">
        <v>22109</v>
      </c>
      <c r="E23" s="79">
        <v>37118</v>
      </c>
      <c r="F23" s="79">
        <v>452</v>
      </c>
      <c r="G23" s="79">
        <v>12307</v>
      </c>
      <c r="H23" s="80">
        <v>0.19540791402051783</v>
      </c>
      <c r="I23" s="80">
        <v>1.353429713934174</v>
      </c>
      <c r="J23" s="80">
        <v>98.18803570635518</v>
      </c>
      <c r="K23" s="80">
        <v>76.116066851225256</v>
      </c>
      <c r="L23" s="80">
        <v>2.0073722076653198</v>
      </c>
      <c r="M23" s="80">
        <v>25.237362862708906</v>
      </c>
    </row>
    <row r="24" spans="1:13" x14ac:dyDescent="0.3">
      <c r="A24" s="39">
        <v>16</v>
      </c>
      <c r="B24" s="39">
        <v>36</v>
      </c>
      <c r="C24" s="39">
        <v>576</v>
      </c>
      <c r="D24" s="39">
        <v>22145</v>
      </c>
      <c r="E24" s="39">
        <v>37694</v>
      </c>
      <c r="F24" s="39">
        <v>408</v>
      </c>
      <c r="G24" s="39">
        <v>11647</v>
      </c>
      <c r="H24" s="40">
        <v>0.15987920238042366</v>
      </c>
      <c r="I24" s="40">
        <v>1.1811750230698246</v>
      </c>
      <c r="J24" s="41">
        <v>98.347914908735603</v>
      </c>
      <c r="K24" s="41">
        <v>77.297241874295082</v>
      </c>
      <c r="L24" s="41">
        <v>1.8119642936448019</v>
      </c>
      <c r="M24" s="41">
        <v>23.883933148774734</v>
      </c>
    </row>
    <row r="25" spans="1:13" x14ac:dyDescent="0.3">
      <c r="A25" s="39">
        <v>17</v>
      </c>
      <c r="B25" s="39">
        <v>28</v>
      </c>
      <c r="C25" s="39">
        <v>476</v>
      </c>
      <c r="D25" s="39">
        <v>22173</v>
      </c>
      <c r="E25" s="39">
        <v>38170</v>
      </c>
      <c r="F25" s="39">
        <v>372</v>
      </c>
      <c r="G25" s="39">
        <v>11071</v>
      </c>
      <c r="H25" s="40">
        <v>0.12435049074032954</v>
      </c>
      <c r="I25" s="40">
        <v>0.97610991489798016</v>
      </c>
      <c r="J25" s="41">
        <v>98.47226539947593</v>
      </c>
      <c r="K25" s="41">
        <v>78.273351789193057</v>
      </c>
      <c r="L25" s="41">
        <v>1.6520850912643783</v>
      </c>
      <c r="M25" s="41">
        <v>22.702758125704911</v>
      </c>
    </row>
    <row r="26" spans="1:13" x14ac:dyDescent="0.3">
      <c r="A26" s="39">
        <v>18</v>
      </c>
      <c r="B26" s="39">
        <v>25</v>
      </c>
      <c r="C26" s="39">
        <v>450</v>
      </c>
      <c r="D26" s="39">
        <v>22198</v>
      </c>
      <c r="E26" s="39">
        <v>38620</v>
      </c>
      <c r="F26" s="39">
        <v>344</v>
      </c>
      <c r="G26" s="39">
        <v>10595</v>
      </c>
      <c r="H26" s="40">
        <v>0.11102722387529422</v>
      </c>
      <c r="I26" s="40">
        <v>0.92279298677330046</v>
      </c>
      <c r="J26" s="41">
        <v>98.583292623351227</v>
      </c>
      <c r="K26" s="41">
        <v>79.19614477596636</v>
      </c>
      <c r="L26" s="41">
        <v>1.5277346005240489</v>
      </c>
      <c r="M26" s="41">
        <v>21.726648210806932</v>
      </c>
    </row>
    <row r="27" spans="1:13" x14ac:dyDescent="0.3">
      <c r="A27" s="39">
        <v>19</v>
      </c>
      <c r="B27" s="39">
        <v>33</v>
      </c>
      <c r="C27" s="39">
        <v>627</v>
      </c>
      <c r="D27" s="39">
        <v>22231</v>
      </c>
      <c r="E27" s="39">
        <v>39247</v>
      </c>
      <c r="F27" s="39">
        <v>319</v>
      </c>
      <c r="G27" s="39">
        <v>10145</v>
      </c>
      <c r="H27" s="40">
        <v>0.14655593551538837</v>
      </c>
      <c r="I27" s="40">
        <v>1.2857582282374653</v>
      </c>
      <c r="J27" s="41">
        <v>98.729848558866621</v>
      </c>
      <c r="K27" s="41">
        <v>80.481903004203829</v>
      </c>
      <c r="L27" s="41">
        <v>1.4167073766487546</v>
      </c>
      <c r="M27" s="41">
        <v>20.803855224033633</v>
      </c>
    </row>
    <row r="28" spans="1:13" x14ac:dyDescent="0.3">
      <c r="A28" s="39">
        <v>20</v>
      </c>
      <c r="B28" s="39">
        <v>23</v>
      </c>
      <c r="C28" s="39">
        <v>460</v>
      </c>
      <c r="D28" s="39">
        <v>22254</v>
      </c>
      <c r="E28" s="39">
        <v>39707</v>
      </c>
      <c r="F28" s="39">
        <v>286</v>
      </c>
      <c r="G28" s="39">
        <v>9518</v>
      </c>
      <c r="H28" s="40">
        <v>0.10214504596527069</v>
      </c>
      <c r="I28" s="40">
        <v>0.94329949759048504</v>
      </c>
      <c r="J28" s="41">
        <v>98.831993604831894</v>
      </c>
      <c r="K28" s="41">
        <v>81.425202501794317</v>
      </c>
      <c r="L28" s="41">
        <v>1.2701514411333661</v>
      </c>
      <c r="M28" s="41">
        <v>19.518096995796167</v>
      </c>
    </row>
    <row r="29" spans="1:13" x14ac:dyDescent="0.3">
      <c r="A29" s="79">
        <v>21</v>
      </c>
      <c r="B29" s="79">
        <v>29</v>
      </c>
      <c r="C29" s="79">
        <v>609</v>
      </c>
      <c r="D29" s="79">
        <v>22283</v>
      </c>
      <c r="E29" s="79">
        <v>40316</v>
      </c>
      <c r="F29" s="79">
        <v>263</v>
      </c>
      <c r="G29" s="79">
        <v>9058</v>
      </c>
      <c r="H29" s="80">
        <v>0.1287915796953413</v>
      </c>
      <c r="I29" s="80">
        <v>1.2488465087665335</v>
      </c>
      <c r="J29" s="80">
        <v>98.960785184527239</v>
      </c>
      <c r="K29" s="80">
        <v>82.67404901056085</v>
      </c>
      <c r="L29" s="80">
        <v>1.1680063951680955</v>
      </c>
      <c r="M29" s="80">
        <v>18.574797498205683</v>
      </c>
    </row>
    <row r="30" spans="1:13" x14ac:dyDescent="0.3">
      <c r="A30" s="79">
        <v>22</v>
      </c>
      <c r="B30" s="79">
        <v>18</v>
      </c>
      <c r="C30" s="79">
        <v>396</v>
      </c>
      <c r="D30" s="79">
        <v>22301</v>
      </c>
      <c r="E30" s="79">
        <v>40712</v>
      </c>
      <c r="F30" s="79">
        <v>234</v>
      </c>
      <c r="G30" s="79">
        <v>8449</v>
      </c>
      <c r="H30" s="80">
        <v>7.9939601190211831E-2</v>
      </c>
      <c r="I30" s="80">
        <v>0.81205782836050433</v>
      </c>
      <c r="J30" s="80">
        <v>99.040724785717458</v>
      </c>
      <c r="K30" s="80">
        <v>83.486106838921359</v>
      </c>
      <c r="L30" s="80">
        <v>1.0392148154727541</v>
      </c>
      <c r="M30" s="80">
        <v>17.32595098943915</v>
      </c>
    </row>
    <row r="31" spans="1:13" x14ac:dyDescent="0.3">
      <c r="A31" s="79">
        <v>23</v>
      </c>
      <c r="B31" s="79">
        <v>15</v>
      </c>
      <c r="C31" s="79">
        <v>345</v>
      </c>
      <c r="D31" s="79">
        <v>22316</v>
      </c>
      <c r="E31" s="79">
        <v>41057</v>
      </c>
      <c r="F31" s="79">
        <v>216</v>
      </c>
      <c r="G31" s="79">
        <v>8053</v>
      </c>
      <c r="H31" s="80">
        <v>6.6616334325176538E-2</v>
      </c>
      <c r="I31" s="80">
        <v>0.70747462319286381</v>
      </c>
      <c r="J31" s="80">
        <v>99.107341120042634</v>
      </c>
      <c r="K31" s="80">
        <v>84.193581462114224</v>
      </c>
      <c r="L31" s="80">
        <v>0.95927521428254225</v>
      </c>
      <c r="M31" s="80">
        <v>16.513893161078645</v>
      </c>
    </row>
    <row r="32" spans="1:13" x14ac:dyDescent="0.3">
      <c r="A32" s="79">
        <v>24</v>
      </c>
      <c r="B32" s="79">
        <v>13</v>
      </c>
      <c r="C32" s="79">
        <v>312</v>
      </c>
      <c r="D32" s="79">
        <v>22329</v>
      </c>
      <c r="E32" s="79">
        <v>41369</v>
      </c>
      <c r="F32" s="79">
        <v>201</v>
      </c>
      <c r="G32" s="79">
        <v>7708</v>
      </c>
      <c r="H32" s="80">
        <v>5.7734156415152997E-2</v>
      </c>
      <c r="I32" s="80">
        <v>0.63980313749615503</v>
      </c>
      <c r="J32" s="80">
        <v>99.165075276457785</v>
      </c>
      <c r="K32" s="80">
        <v>84.833384599610383</v>
      </c>
      <c r="L32" s="80">
        <v>0.8926588799573657</v>
      </c>
      <c r="M32" s="80">
        <v>15.806418537885781</v>
      </c>
    </row>
    <row r="33" spans="1:13" x14ac:dyDescent="0.3">
      <c r="A33" s="79">
        <v>25</v>
      </c>
      <c r="B33" s="79">
        <v>18</v>
      </c>
      <c r="C33" s="79">
        <v>450</v>
      </c>
      <c r="D33" s="79">
        <v>22347</v>
      </c>
      <c r="E33" s="79">
        <v>41819</v>
      </c>
      <c r="F33" s="79">
        <v>188</v>
      </c>
      <c r="G33" s="79">
        <v>7396</v>
      </c>
      <c r="H33" s="80">
        <v>7.9939601190211831E-2</v>
      </c>
      <c r="I33" s="80">
        <v>0.92279298677330046</v>
      </c>
      <c r="J33" s="80">
        <v>99.245014877648003</v>
      </c>
      <c r="K33" s="80">
        <v>85.756177586383686</v>
      </c>
      <c r="L33" s="80">
        <v>0.8349247235422127</v>
      </c>
      <c r="M33" s="80">
        <v>15.166615400389626</v>
      </c>
    </row>
    <row r="34" spans="1:13" x14ac:dyDescent="0.3">
      <c r="A34" s="39">
        <v>26</v>
      </c>
      <c r="B34" s="39">
        <v>19</v>
      </c>
      <c r="C34" s="39">
        <v>494</v>
      </c>
      <c r="D34" s="39">
        <v>22366</v>
      </c>
      <c r="E34" s="39">
        <v>42313</v>
      </c>
      <c r="F34" s="39">
        <v>170</v>
      </c>
      <c r="G34" s="39">
        <v>6946</v>
      </c>
      <c r="H34" s="40">
        <v>8.4380690145223605E-2</v>
      </c>
      <c r="I34" s="40">
        <v>1.0130216343689122</v>
      </c>
      <c r="J34" s="41">
        <v>99.329395567793227</v>
      </c>
      <c r="K34" s="41">
        <v>86.769199220752597</v>
      </c>
      <c r="L34" s="41">
        <v>0.75498512235200088</v>
      </c>
      <c r="M34" s="41">
        <v>14.243822413616325</v>
      </c>
    </row>
    <row r="35" spans="1:13" x14ac:dyDescent="0.3">
      <c r="A35" s="39">
        <v>27</v>
      </c>
      <c r="B35" s="39">
        <v>14</v>
      </c>
      <c r="C35" s="39">
        <v>378</v>
      </c>
      <c r="D35" s="39">
        <v>22380</v>
      </c>
      <c r="E35" s="39">
        <v>42691</v>
      </c>
      <c r="F35" s="39">
        <v>151</v>
      </c>
      <c r="G35" s="39">
        <v>6452</v>
      </c>
      <c r="H35" s="40">
        <v>6.2175245370164771E-2</v>
      </c>
      <c r="I35" s="40">
        <v>0.77514610888957247</v>
      </c>
      <c r="J35" s="41">
        <v>99.391570813163398</v>
      </c>
      <c r="K35" s="41">
        <v>87.544345329642169</v>
      </c>
      <c r="L35" s="41">
        <v>0.67060443220677723</v>
      </c>
      <c r="M35" s="41">
        <v>13.230800779247414</v>
      </c>
    </row>
    <row r="36" spans="1:13" x14ac:dyDescent="0.3">
      <c r="A36" s="39">
        <v>28</v>
      </c>
      <c r="B36" s="39">
        <v>12</v>
      </c>
      <c r="C36" s="39">
        <v>336</v>
      </c>
      <c r="D36" s="39">
        <v>22392</v>
      </c>
      <c r="E36" s="39">
        <v>43027</v>
      </c>
      <c r="F36" s="39">
        <v>137</v>
      </c>
      <c r="G36" s="39">
        <v>6074</v>
      </c>
      <c r="H36" s="40">
        <v>5.329306746014123E-2</v>
      </c>
      <c r="I36" s="40">
        <v>0.68901876345739776</v>
      </c>
      <c r="J36" s="41">
        <v>99.444863880623544</v>
      </c>
      <c r="K36" s="41">
        <v>88.233364093099567</v>
      </c>
      <c r="L36" s="41">
        <v>0.60842918683661251</v>
      </c>
      <c r="M36" s="41">
        <v>12.455654670357841</v>
      </c>
    </row>
    <row r="37" spans="1:13" x14ac:dyDescent="0.3">
      <c r="A37" s="39">
        <v>29</v>
      </c>
      <c r="B37" s="39">
        <v>15</v>
      </c>
      <c r="C37" s="39">
        <v>435</v>
      </c>
      <c r="D37" s="39">
        <v>22407</v>
      </c>
      <c r="E37" s="39">
        <v>43462</v>
      </c>
      <c r="F37" s="39">
        <v>125</v>
      </c>
      <c r="G37" s="39">
        <v>5738</v>
      </c>
      <c r="H37" s="40">
        <v>6.6616334325176538E-2</v>
      </c>
      <c r="I37" s="40">
        <v>0.89203322054752388</v>
      </c>
      <c r="J37" s="41">
        <v>99.511480214948719</v>
      </c>
      <c r="K37" s="41">
        <v>89.125397313647085</v>
      </c>
      <c r="L37" s="41">
        <v>0.55513611937647123</v>
      </c>
      <c r="M37" s="41">
        <v>11.766635906900444</v>
      </c>
    </row>
    <row r="38" spans="1:13" x14ac:dyDescent="0.3">
      <c r="A38" s="39">
        <v>30</v>
      </c>
      <c r="B38" s="39">
        <v>10</v>
      </c>
      <c r="C38" s="39">
        <v>300</v>
      </c>
      <c r="D38" s="39">
        <v>22417</v>
      </c>
      <c r="E38" s="39">
        <v>43762</v>
      </c>
      <c r="F38" s="39">
        <v>110</v>
      </c>
      <c r="G38" s="39">
        <v>5303</v>
      </c>
      <c r="H38" s="40">
        <v>4.441088955011769E-2</v>
      </c>
      <c r="I38" s="40">
        <v>0.61519532451553371</v>
      </c>
      <c r="J38" s="41">
        <v>99.555891104498841</v>
      </c>
      <c r="K38" s="41">
        <v>89.740592638162624</v>
      </c>
      <c r="L38" s="41">
        <v>0.48851978505129467</v>
      </c>
      <c r="M38" s="41">
        <v>10.874602686352921</v>
      </c>
    </row>
    <row r="39" spans="1:13" x14ac:dyDescent="0.3">
      <c r="A39" s="79">
        <v>31</v>
      </c>
      <c r="B39" s="79">
        <v>3</v>
      </c>
      <c r="C39" s="79">
        <v>93</v>
      </c>
      <c r="D39" s="79">
        <v>22420</v>
      </c>
      <c r="E39" s="79">
        <v>43855</v>
      </c>
      <c r="F39" s="79">
        <v>100</v>
      </c>
      <c r="G39" s="79">
        <v>5003</v>
      </c>
      <c r="H39" s="80">
        <v>1.3323266865035308E-2</v>
      </c>
      <c r="I39" s="80">
        <v>0.19071055059981545</v>
      </c>
      <c r="J39" s="80">
        <v>99.56921437136387</v>
      </c>
      <c r="K39" s="80">
        <v>89.931303188762442</v>
      </c>
      <c r="L39" s="80">
        <v>0.44410889550117699</v>
      </c>
      <c r="M39" s="80">
        <v>10.259407361837386</v>
      </c>
    </row>
    <row r="40" spans="1:13" x14ac:dyDescent="0.3">
      <c r="A40" s="79">
        <v>32</v>
      </c>
      <c r="B40" s="79">
        <v>4</v>
      </c>
      <c r="C40" s="79">
        <v>128</v>
      </c>
      <c r="D40" s="79">
        <v>22424</v>
      </c>
      <c r="E40" s="79">
        <v>43983</v>
      </c>
      <c r="F40" s="79">
        <v>97</v>
      </c>
      <c r="G40" s="79">
        <v>4910</v>
      </c>
      <c r="H40" s="80">
        <v>1.7764355820047074E-2</v>
      </c>
      <c r="I40" s="80">
        <v>0.26248333845996102</v>
      </c>
      <c r="J40" s="80">
        <v>99.586978727183919</v>
      </c>
      <c r="K40" s="80">
        <v>90.1937865272224</v>
      </c>
      <c r="L40" s="80">
        <v>0.43078562863614167</v>
      </c>
      <c r="M40" s="80">
        <v>10.068696811237571</v>
      </c>
    </row>
    <row r="41" spans="1:13" x14ac:dyDescent="0.3">
      <c r="A41" s="79">
        <v>33</v>
      </c>
      <c r="B41" s="79">
        <v>3</v>
      </c>
      <c r="C41" s="79">
        <v>99</v>
      </c>
      <c r="D41" s="79">
        <v>22427</v>
      </c>
      <c r="E41" s="79">
        <v>44082</v>
      </c>
      <c r="F41" s="79">
        <v>93</v>
      </c>
      <c r="G41" s="79">
        <v>4782</v>
      </c>
      <c r="H41" s="80">
        <v>1.3323266865035308E-2</v>
      </c>
      <c r="I41" s="80">
        <v>0.20301445709012608</v>
      </c>
      <c r="J41" s="80">
        <v>99.600301994048948</v>
      </c>
      <c r="K41" s="80">
        <v>90.39680098431252</v>
      </c>
      <c r="L41" s="80">
        <v>0.41302127281609458</v>
      </c>
      <c r="M41" s="80">
        <v>9.8062134727776087</v>
      </c>
    </row>
    <row r="42" spans="1:13" x14ac:dyDescent="0.3">
      <c r="A42" s="79">
        <v>34</v>
      </c>
      <c r="B42" s="79">
        <v>5</v>
      </c>
      <c r="C42" s="79">
        <v>170</v>
      </c>
      <c r="D42" s="79">
        <v>22432</v>
      </c>
      <c r="E42" s="79">
        <v>44252</v>
      </c>
      <c r="F42" s="79">
        <v>90</v>
      </c>
      <c r="G42" s="79">
        <v>4683</v>
      </c>
      <c r="H42" s="80">
        <v>2.2205444775058845E-2</v>
      </c>
      <c r="I42" s="80">
        <v>0.34861068389213573</v>
      </c>
      <c r="J42" s="80">
        <v>99.622507438824002</v>
      </c>
      <c r="K42" s="80">
        <v>90.745411668204653</v>
      </c>
      <c r="L42" s="80">
        <v>0.39969800595105925</v>
      </c>
      <c r="M42" s="80">
        <v>9.6031990156874834</v>
      </c>
    </row>
    <row r="43" spans="1:13" x14ac:dyDescent="0.3">
      <c r="A43" s="79">
        <v>35</v>
      </c>
      <c r="B43" s="79">
        <v>4</v>
      </c>
      <c r="C43" s="79">
        <v>140</v>
      </c>
      <c r="D43" s="79">
        <v>22436</v>
      </c>
      <c r="E43" s="79">
        <v>44392</v>
      </c>
      <c r="F43" s="79">
        <v>85</v>
      </c>
      <c r="G43" s="79">
        <v>4513</v>
      </c>
      <c r="H43" s="80">
        <v>1.7764355820047074E-2</v>
      </c>
      <c r="I43" s="80">
        <v>0.28709115144058239</v>
      </c>
      <c r="J43" s="80">
        <v>99.64027179464405</v>
      </c>
      <c r="K43" s="80">
        <v>91.032502819645231</v>
      </c>
      <c r="L43" s="80">
        <v>0.37749256117600039</v>
      </c>
      <c r="M43" s="80">
        <v>9.2545883317953468</v>
      </c>
    </row>
    <row r="44" spans="1:13" x14ac:dyDescent="0.3">
      <c r="A44" s="39">
        <v>36</v>
      </c>
      <c r="B44" s="39">
        <v>4</v>
      </c>
      <c r="C44" s="39">
        <v>144</v>
      </c>
      <c r="D44" s="39">
        <v>22440</v>
      </c>
      <c r="E44" s="39">
        <v>44536</v>
      </c>
      <c r="F44" s="39">
        <v>81</v>
      </c>
      <c r="G44" s="39">
        <v>4373</v>
      </c>
      <c r="H44" s="40">
        <v>1.7764355820047074E-2</v>
      </c>
      <c r="I44" s="40">
        <v>0.29529375576745615</v>
      </c>
      <c r="J44" s="41">
        <v>99.658036150464099</v>
      </c>
      <c r="K44" s="41">
        <v>91.327796575412691</v>
      </c>
      <c r="L44" s="41">
        <v>0.35972820535595329</v>
      </c>
      <c r="M44" s="41">
        <v>8.9674971803547638</v>
      </c>
    </row>
    <row r="45" spans="1:13" x14ac:dyDescent="0.3">
      <c r="A45" s="39">
        <v>37</v>
      </c>
      <c r="B45" s="39">
        <v>4</v>
      </c>
      <c r="C45" s="39">
        <v>148</v>
      </c>
      <c r="D45" s="39">
        <v>22444</v>
      </c>
      <c r="E45" s="39">
        <v>44684</v>
      </c>
      <c r="F45" s="39">
        <v>77</v>
      </c>
      <c r="G45" s="39">
        <v>4229</v>
      </c>
      <c r="H45" s="40">
        <v>1.7764355820047074E-2</v>
      </c>
      <c r="I45" s="40">
        <v>0.30349636009432995</v>
      </c>
      <c r="J45" s="41">
        <v>99.675800506284148</v>
      </c>
      <c r="K45" s="41">
        <v>91.63129293550702</v>
      </c>
      <c r="L45" s="41">
        <v>0.34196384953590619</v>
      </c>
      <c r="M45" s="41">
        <v>8.6722034245873072</v>
      </c>
    </row>
    <row r="46" spans="1:13" x14ac:dyDescent="0.3">
      <c r="A46" s="39">
        <v>38</v>
      </c>
      <c r="B46" s="39">
        <v>6</v>
      </c>
      <c r="C46" s="39">
        <v>228</v>
      </c>
      <c r="D46" s="39">
        <v>22450</v>
      </c>
      <c r="E46" s="39">
        <v>44912</v>
      </c>
      <c r="F46" s="39">
        <v>73</v>
      </c>
      <c r="G46" s="39">
        <v>4081</v>
      </c>
      <c r="H46" s="40">
        <v>2.6646533730070615E-2</v>
      </c>
      <c r="I46" s="40">
        <v>0.46754844663180561</v>
      </c>
      <c r="J46" s="41">
        <v>99.702447040014221</v>
      </c>
      <c r="K46" s="41">
        <v>92.098841382138829</v>
      </c>
      <c r="L46" s="41">
        <v>0.3241994937158591</v>
      </c>
      <c r="M46" s="41">
        <v>8.3687070644929769</v>
      </c>
    </row>
    <row r="47" spans="1:13" x14ac:dyDescent="0.3">
      <c r="A47" s="39">
        <v>39</v>
      </c>
      <c r="B47" s="39">
        <v>3</v>
      </c>
      <c r="C47" s="39">
        <v>117</v>
      </c>
      <c r="D47" s="39">
        <v>22453</v>
      </c>
      <c r="E47" s="39">
        <v>45029</v>
      </c>
      <c r="F47" s="39">
        <v>67</v>
      </c>
      <c r="G47" s="39">
        <v>3853</v>
      </c>
      <c r="H47" s="40">
        <v>1.3323266865035308E-2</v>
      </c>
      <c r="I47" s="40">
        <v>0.23992617656105811</v>
      </c>
      <c r="J47" s="41">
        <v>99.71577030687925</v>
      </c>
      <c r="K47" s="41">
        <v>92.338767558699885</v>
      </c>
      <c r="L47" s="41">
        <v>0.29755295998578851</v>
      </c>
      <c r="M47" s="41">
        <v>7.9011586178611717</v>
      </c>
    </row>
    <row r="48" spans="1:13" x14ac:dyDescent="0.3">
      <c r="A48" s="39">
        <v>40</v>
      </c>
      <c r="B48" s="39">
        <v>2</v>
      </c>
      <c r="C48" s="39">
        <v>80</v>
      </c>
      <c r="D48" s="39">
        <v>22455</v>
      </c>
      <c r="E48" s="39">
        <v>45109</v>
      </c>
      <c r="F48" s="39">
        <v>64</v>
      </c>
      <c r="G48" s="39">
        <v>3736</v>
      </c>
      <c r="H48" s="40">
        <v>8.8821779100235372E-3</v>
      </c>
      <c r="I48" s="40">
        <v>0.16405208653747566</v>
      </c>
      <c r="J48" s="41">
        <v>99.724652484789274</v>
      </c>
      <c r="K48" s="41">
        <v>92.502819645237366</v>
      </c>
      <c r="L48" s="41">
        <v>0.28422969312075319</v>
      </c>
      <c r="M48" s="41">
        <v>7.6612324413001138</v>
      </c>
    </row>
    <row r="49" spans="1:13" x14ac:dyDescent="0.3">
      <c r="A49" s="79">
        <v>41</v>
      </c>
      <c r="B49" s="79">
        <v>2</v>
      </c>
      <c r="C49" s="79">
        <v>82</v>
      </c>
      <c r="D49" s="79">
        <v>22457</v>
      </c>
      <c r="E49" s="79">
        <v>45191</v>
      </c>
      <c r="F49" s="79">
        <v>62</v>
      </c>
      <c r="G49" s="79">
        <v>3656</v>
      </c>
      <c r="H49" s="80">
        <v>8.8821779100235372E-3</v>
      </c>
      <c r="I49" s="80">
        <v>0.16815338870091254</v>
      </c>
      <c r="J49" s="80">
        <v>99.733534662699299</v>
      </c>
      <c r="K49" s="80">
        <v>92.670973033938282</v>
      </c>
      <c r="L49" s="80">
        <v>0.27534751521072964</v>
      </c>
      <c r="M49" s="80">
        <v>7.4971803547626381</v>
      </c>
    </row>
    <row r="50" spans="1:13" x14ac:dyDescent="0.3">
      <c r="A50" s="79">
        <v>42</v>
      </c>
      <c r="B50" s="79">
        <v>6</v>
      </c>
      <c r="C50" s="79">
        <v>252</v>
      </c>
      <c r="D50" s="79">
        <v>22463</v>
      </c>
      <c r="E50" s="79">
        <v>45443</v>
      </c>
      <c r="F50" s="79">
        <v>60</v>
      </c>
      <c r="G50" s="79">
        <v>3574</v>
      </c>
      <c r="H50" s="80">
        <v>2.6646533730070615E-2</v>
      </c>
      <c r="I50" s="80">
        <v>0.51676407259304824</v>
      </c>
      <c r="J50" s="80">
        <v>99.760181196429372</v>
      </c>
      <c r="K50" s="80">
        <v>93.18773710653133</v>
      </c>
      <c r="L50" s="80">
        <v>0.2664653373007061</v>
      </c>
      <c r="M50" s="80">
        <v>7.3290269660617255</v>
      </c>
    </row>
    <row r="51" spans="1:13" x14ac:dyDescent="0.3">
      <c r="A51" s="79">
        <v>43</v>
      </c>
      <c r="B51" s="79">
        <v>3</v>
      </c>
      <c r="C51" s="79">
        <v>129</v>
      </c>
      <c r="D51" s="79">
        <v>22466</v>
      </c>
      <c r="E51" s="79">
        <v>45572</v>
      </c>
      <c r="F51" s="79">
        <v>54</v>
      </c>
      <c r="G51" s="79">
        <v>3322</v>
      </c>
      <c r="H51" s="80">
        <v>1.3323266865035308E-2</v>
      </c>
      <c r="I51" s="80">
        <v>0.2645339895416795</v>
      </c>
      <c r="J51" s="80">
        <v>99.773504463294401</v>
      </c>
      <c r="K51" s="80">
        <v>93.452271096073005</v>
      </c>
      <c r="L51" s="80">
        <v>0.23981880357063551</v>
      </c>
      <c r="M51" s="80">
        <v>6.8122628934686773</v>
      </c>
    </row>
    <row r="52" spans="1:13" x14ac:dyDescent="0.3">
      <c r="A52" s="79">
        <v>44</v>
      </c>
      <c r="B52" s="79">
        <v>6</v>
      </c>
      <c r="C52" s="79">
        <v>264</v>
      </c>
      <c r="D52" s="79">
        <v>22472</v>
      </c>
      <c r="E52" s="79">
        <v>45836</v>
      </c>
      <c r="F52" s="79">
        <v>51</v>
      </c>
      <c r="G52" s="79">
        <v>3193</v>
      </c>
      <c r="H52" s="80">
        <v>2.6646533730070615E-2</v>
      </c>
      <c r="I52" s="80">
        <v>0.54137188557366966</v>
      </c>
      <c r="J52" s="80">
        <v>99.800150997024474</v>
      </c>
      <c r="K52" s="80">
        <v>93.993642981646673</v>
      </c>
      <c r="L52" s="80">
        <v>0.22649553670560021</v>
      </c>
      <c r="M52" s="80">
        <v>6.5477289039269975</v>
      </c>
    </row>
    <row r="53" spans="1:13" x14ac:dyDescent="0.3">
      <c r="A53" s="79">
        <v>45</v>
      </c>
      <c r="B53" s="79">
        <v>3</v>
      </c>
      <c r="C53" s="79">
        <v>135</v>
      </c>
      <c r="D53" s="79">
        <v>22475</v>
      </c>
      <c r="E53" s="79">
        <v>45971</v>
      </c>
      <c r="F53" s="79">
        <v>45</v>
      </c>
      <c r="G53" s="79">
        <v>2929</v>
      </c>
      <c r="H53" s="80">
        <v>1.3323266865035308E-2</v>
      </c>
      <c r="I53" s="80">
        <v>0.27683789603199016</v>
      </c>
      <c r="J53" s="80">
        <v>99.813474263889503</v>
      </c>
      <c r="K53" s="80">
        <v>94.270480877678665</v>
      </c>
      <c r="L53" s="80">
        <v>0.1998490029755296</v>
      </c>
      <c r="M53" s="80">
        <v>6.0063570183533281</v>
      </c>
    </row>
    <row r="54" spans="1:13" x14ac:dyDescent="0.3">
      <c r="A54" s="39">
        <v>47</v>
      </c>
      <c r="B54" s="39">
        <v>2</v>
      </c>
      <c r="C54" s="39">
        <v>94</v>
      </c>
      <c r="D54" s="39">
        <v>22477</v>
      </c>
      <c r="E54" s="39">
        <v>46065</v>
      </c>
      <c r="F54" s="39">
        <v>42</v>
      </c>
      <c r="G54" s="39">
        <v>2794</v>
      </c>
      <c r="H54" s="40">
        <v>8.8821779100235372E-3</v>
      </c>
      <c r="I54" s="40">
        <v>0.19276120168153388</v>
      </c>
      <c r="J54" s="41">
        <v>99.822356441799528</v>
      </c>
      <c r="K54" s="41">
        <v>94.463242079360199</v>
      </c>
      <c r="L54" s="41">
        <v>0.18652573611049428</v>
      </c>
      <c r="M54" s="41">
        <v>5.7295191223213378</v>
      </c>
    </row>
    <row r="55" spans="1:13" x14ac:dyDescent="0.3">
      <c r="A55" s="39">
        <v>48</v>
      </c>
      <c r="B55" s="39">
        <v>5</v>
      </c>
      <c r="C55" s="39">
        <v>240</v>
      </c>
      <c r="D55" s="39">
        <v>22482</v>
      </c>
      <c r="E55" s="39">
        <v>46305</v>
      </c>
      <c r="F55" s="39">
        <v>40</v>
      </c>
      <c r="G55" s="39">
        <v>2700</v>
      </c>
      <c r="H55" s="40">
        <v>2.2205444775058845E-2</v>
      </c>
      <c r="I55" s="40">
        <v>0.49215625961242698</v>
      </c>
      <c r="J55" s="41">
        <v>99.844561886574581</v>
      </c>
      <c r="K55" s="41">
        <v>94.955398338972628</v>
      </c>
      <c r="L55" s="41">
        <v>0.17764355820047073</v>
      </c>
      <c r="M55" s="41">
        <v>5.5367579206398041</v>
      </c>
    </row>
    <row r="56" spans="1:13" x14ac:dyDescent="0.3">
      <c r="A56" s="39">
        <v>49</v>
      </c>
      <c r="B56" s="39">
        <v>5</v>
      </c>
      <c r="C56" s="39">
        <v>245</v>
      </c>
      <c r="D56" s="39">
        <v>22487</v>
      </c>
      <c r="E56" s="39">
        <v>46550</v>
      </c>
      <c r="F56" s="39">
        <v>35</v>
      </c>
      <c r="G56" s="39">
        <v>2460</v>
      </c>
      <c r="H56" s="40">
        <v>2.2205444775058845E-2</v>
      </c>
      <c r="I56" s="40">
        <v>0.50240951502101916</v>
      </c>
      <c r="J56" s="41">
        <v>99.866767331349635</v>
      </c>
      <c r="K56" s="41">
        <v>95.457807853993643</v>
      </c>
      <c r="L56" s="41">
        <v>0.15543811342541189</v>
      </c>
      <c r="M56" s="41">
        <v>5.0446016610273769</v>
      </c>
    </row>
    <row r="57" spans="1:13" x14ac:dyDescent="0.3">
      <c r="A57" s="39">
        <v>50</v>
      </c>
      <c r="B57" s="39">
        <v>4</v>
      </c>
      <c r="C57" s="39">
        <v>200</v>
      </c>
      <c r="D57" s="39">
        <v>22491</v>
      </c>
      <c r="E57" s="39">
        <v>46750</v>
      </c>
      <c r="F57" s="39">
        <v>30</v>
      </c>
      <c r="G57" s="39">
        <v>2215</v>
      </c>
      <c r="H57" s="40">
        <v>1.7764355820047074E-2</v>
      </c>
      <c r="I57" s="40">
        <v>0.41013021634368912</v>
      </c>
      <c r="J57" s="41">
        <v>99.884531687169684</v>
      </c>
      <c r="K57" s="41">
        <v>95.867938070337331</v>
      </c>
      <c r="L57" s="41">
        <v>0.13323266865035305</v>
      </c>
      <c r="M57" s="41">
        <v>4.5421921460063581</v>
      </c>
    </row>
    <row r="58" spans="1:13" x14ac:dyDescent="0.3">
      <c r="A58" s="39">
        <v>51</v>
      </c>
      <c r="B58" s="39">
        <v>2</v>
      </c>
      <c r="C58" s="39">
        <v>102</v>
      </c>
      <c r="D58" s="39">
        <v>22493</v>
      </c>
      <c r="E58" s="39">
        <v>46852</v>
      </c>
      <c r="F58" s="39">
        <v>26</v>
      </c>
      <c r="G58" s="39">
        <v>2015</v>
      </c>
      <c r="H58" s="40">
        <v>8.8821779100235372E-3</v>
      </c>
      <c r="I58" s="40">
        <v>0.20916641033528147</v>
      </c>
      <c r="J58" s="41">
        <v>99.893413865079708</v>
      </c>
      <c r="K58" s="41">
        <v>96.077104480672617</v>
      </c>
      <c r="L58" s="41">
        <v>0.11546831283030597</v>
      </c>
      <c r="M58" s="41">
        <v>4.1320619296626688</v>
      </c>
    </row>
    <row r="59" spans="1:13" x14ac:dyDescent="0.3">
      <c r="A59" s="79">
        <v>52</v>
      </c>
      <c r="B59" s="79">
        <v>4</v>
      </c>
      <c r="C59" s="79">
        <v>208</v>
      </c>
      <c r="D59" s="79">
        <v>22497</v>
      </c>
      <c r="E59" s="79">
        <v>47060</v>
      </c>
      <c r="F59" s="79">
        <v>24</v>
      </c>
      <c r="G59" s="79">
        <v>1913</v>
      </c>
      <c r="H59" s="80">
        <v>1.7764355820047074E-2</v>
      </c>
      <c r="I59" s="80">
        <v>0.42653542499743669</v>
      </c>
      <c r="J59" s="80">
        <v>99.911178220899757</v>
      </c>
      <c r="K59" s="80">
        <v>96.503639905670056</v>
      </c>
      <c r="L59" s="80">
        <v>0.10658613492028243</v>
      </c>
      <c r="M59" s="80">
        <v>3.9228955193273873</v>
      </c>
    </row>
    <row r="60" spans="1:13" x14ac:dyDescent="0.3">
      <c r="A60" s="79">
        <v>53</v>
      </c>
      <c r="B60" s="79">
        <v>3</v>
      </c>
      <c r="C60" s="79">
        <v>159</v>
      </c>
      <c r="D60" s="79">
        <v>22500</v>
      </c>
      <c r="E60" s="79">
        <v>47219</v>
      </c>
      <c r="F60" s="79">
        <v>20</v>
      </c>
      <c r="G60" s="79">
        <v>1705</v>
      </c>
      <c r="H60" s="80">
        <v>1.3323266865035308E-2</v>
      </c>
      <c r="I60" s="80">
        <v>0.32605352199323284</v>
      </c>
      <c r="J60" s="80">
        <v>99.924501487764786</v>
      </c>
      <c r="K60" s="80">
        <v>96.829693427663287</v>
      </c>
      <c r="L60" s="80">
        <v>8.8821779100235365E-2</v>
      </c>
      <c r="M60" s="80">
        <v>3.4963600943299507</v>
      </c>
    </row>
    <row r="61" spans="1:13" x14ac:dyDescent="0.3">
      <c r="A61" s="79">
        <v>55</v>
      </c>
      <c r="B61" s="79">
        <v>1</v>
      </c>
      <c r="C61" s="79">
        <v>55</v>
      </c>
      <c r="D61" s="79">
        <v>22501</v>
      </c>
      <c r="E61" s="79">
        <v>47274</v>
      </c>
      <c r="F61" s="79">
        <v>17</v>
      </c>
      <c r="G61" s="79">
        <v>1546</v>
      </c>
      <c r="H61" s="80">
        <v>4.4410889550117686E-3</v>
      </c>
      <c r="I61" s="80">
        <v>0.11278580949451451</v>
      </c>
      <c r="J61" s="80">
        <v>99.928942576719791</v>
      </c>
      <c r="K61" s="80">
        <v>96.942479237157798</v>
      </c>
      <c r="L61" s="80">
        <v>7.5498512235200058E-2</v>
      </c>
      <c r="M61" s="80">
        <v>3.1703065723367176</v>
      </c>
    </row>
    <row r="62" spans="1:13" x14ac:dyDescent="0.3">
      <c r="A62" s="79">
        <v>57</v>
      </c>
      <c r="B62" s="79">
        <v>2</v>
      </c>
      <c r="C62" s="79">
        <v>114</v>
      </c>
      <c r="D62" s="79">
        <v>22503</v>
      </c>
      <c r="E62" s="79">
        <v>47388</v>
      </c>
      <c r="F62" s="79">
        <v>16</v>
      </c>
      <c r="G62" s="79">
        <v>1491</v>
      </c>
      <c r="H62" s="80">
        <v>8.8821779100235372E-3</v>
      </c>
      <c r="I62" s="80">
        <v>0.23377422331590281</v>
      </c>
      <c r="J62" s="80">
        <v>99.937824754629816</v>
      </c>
      <c r="K62" s="80">
        <v>97.176253460473703</v>
      </c>
      <c r="L62" s="80">
        <v>7.1057423280188284E-2</v>
      </c>
      <c r="M62" s="80">
        <v>3.057520762842203</v>
      </c>
    </row>
    <row r="63" spans="1:13" x14ac:dyDescent="0.3">
      <c r="A63" s="79">
        <v>58</v>
      </c>
      <c r="B63" s="79">
        <v>1</v>
      </c>
      <c r="C63" s="79">
        <v>58</v>
      </c>
      <c r="D63" s="79">
        <v>22504</v>
      </c>
      <c r="E63" s="79">
        <v>47446</v>
      </c>
      <c r="F63" s="79">
        <v>14</v>
      </c>
      <c r="G63" s="79">
        <v>1377</v>
      </c>
      <c r="H63" s="80">
        <v>4.4410889550117686E-3</v>
      </c>
      <c r="I63" s="80">
        <v>0.11893776273966986</v>
      </c>
      <c r="J63" s="80">
        <v>99.942265843584821</v>
      </c>
      <c r="K63" s="80">
        <v>97.295191223213379</v>
      </c>
      <c r="L63" s="80">
        <v>6.2175245370164743E-2</v>
      </c>
      <c r="M63" s="80">
        <v>2.8237465395262999</v>
      </c>
    </row>
    <row r="64" spans="1:13" x14ac:dyDescent="0.3">
      <c r="A64" s="39">
        <v>60</v>
      </c>
      <c r="B64" s="39">
        <v>1</v>
      </c>
      <c r="C64" s="39">
        <v>60</v>
      </c>
      <c r="D64" s="39">
        <v>22505</v>
      </c>
      <c r="E64" s="39">
        <v>47506</v>
      </c>
      <c r="F64" s="39">
        <v>13</v>
      </c>
      <c r="G64" s="39">
        <v>1319</v>
      </c>
      <c r="H64" s="40">
        <v>4.4410889550117686E-3</v>
      </c>
      <c r="I64" s="40">
        <v>0.12303906490310675</v>
      </c>
      <c r="J64" s="41">
        <v>99.946706932539826</v>
      </c>
      <c r="K64" s="41">
        <v>97.41823028811649</v>
      </c>
      <c r="L64" s="41">
        <v>5.7734156415152976E-2</v>
      </c>
      <c r="M64" s="41">
        <v>2.70480877678663</v>
      </c>
    </row>
    <row r="65" spans="1:13" x14ac:dyDescent="0.3">
      <c r="A65" s="39">
        <v>72</v>
      </c>
      <c r="B65" s="39">
        <v>1</v>
      </c>
      <c r="C65" s="39">
        <v>72</v>
      </c>
      <c r="D65" s="39">
        <v>22506</v>
      </c>
      <c r="E65" s="39">
        <v>47578</v>
      </c>
      <c r="F65" s="39">
        <v>12</v>
      </c>
      <c r="G65" s="39">
        <v>1259</v>
      </c>
      <c r="H65" s="40">
        <v>4.4410889550117686E-3</v>
      </c>
      <c r="I65" s="40">
        <v>0.14764687788372807</v>
      </c>
      <c r="J65" s="41">
        <v>99.951148021494831</v>
      </c>
      <c r="K65" s="41">
        <v>97.56587716600022</v>
      </c>
      <c r="L65" s="41">
        <v>5.3293067460141209E-2</v>
      </c>
      <c r="M65" s="41">
        <v>2.5817697118835232</v>
      </c>
    </row>
    <row r="66" spans="1:13" x14ac:dyDescent="0.3">
      <c r="A66" s="39">
        <v>74</v>
      </c>
      <c r="B66" s="39">
        <v>1</v>
      </c>
      <c r="C66" s="39">
        <v>74</v>
      </c>
      <c r="D66" s="39">
        <v>22507</v>
      </c>
      <c r="E66" s="39">
        <v>47652</v>
      </c>
      <c r="F66" s="39">
        <v>11</v>
      </c>
      <c r="G66" s="39">
        <v>1187</v>
      </c>
      <c r="H66" s="40">
        <v>4.4410889550117686E-3</v>
      </c>
      <c r="I66" s="40">
        <v>0.15174818004716498</v>
      </c>
      <c r="J66" s="41">
        <v>99.955589110449836</v>
      </c>
      <c r="K66" s="41">
        <v>97.717625346047384</v>
      </c>
      <c r="L66" s="41">
        <v>4.8851978505129443E-2</v>
      </c>
      <c r="M66" s="41">
        <v>2.4341228339997953</v>
      </c>
    </row>
    <row r="67" spans="1:13" x14ac:dyDescent="0.3">
      <c r="A67" s="39">
        <v>77</v>
      </c>
      <c r="B67" s="39">
        <v>1</v>
      </c>
      <c r="C67" s="39">
        <v>77</v>
      </c>
      <c r="D67" s="39">
        <v>22508</v>
      </c>
      <c r="E67" s="39">
        <v>47729</v>
      </c>
      <c r="F67" s="39">
        <v>10</v>
      </c>
      <c r="G67" s="39">
        <v>1113</v>
      </c>
      <c r="H67" s="40">
        <v>4.4410889550117686E-3</v>
      </c>
      <c r="I67" s="40">
        <v>0.1579001332923203</v>
      </c>
      <c r="J67" s="41">
        <v>99.960030199404841</v>
      </c>
      <c r="K67" s="41">
        <v>97.8755254793397</v>
      </c>
      <c r="L67" s="41">
        <v>4.4410889550117676E-2</v>
      </c>
      <c r="M67" s="41">
        <v>2.2823746539526302</v>
      </c>
    </row>
    <row r="68" spans="1:13" x14ac:dyDescent="0.3">
      <c r="A68" s="39">
        <v>80</v>
      </c>
      <c r="B68" s="39">
        <v>2</v>
      </c>
      <c r="C68" s="39">
        <v>160</v>
      </c>
      <c r="D68" s="39">
        <v>22510</v>
      </c>
      <c r="E68" s="39">
        <v>47889</v>
      </c>
      <c r="F68" s="39">
        <v>9</v>
      </c>
      <c r="G68" s="39">
        <v>1036</v>
      </c>
      <c r="H68" s="40">
        <v>8.8821779100235372E-3</v>
      </c>
      <c r="I68" s="40">
        <v>0.32810417307495132</v>
      </c>
      <c r="J68" s="41">
        <v>99.968912377314865</v>
      </c>
      <c r="K68" s="41">
        <v>98.203629652414648</v>
      </c>
      <c r="L68" s="41">
        <v>3.9969800595105909E-2</v>
      </c>
      <c r="M68" s="41">
        <v>2.1244745206603097</v>
      </c>
    </row>
    <row r="69" spans="1:13" x14ac:dyDescent="0.3">
      <c r="A69" s="79">
        <v>99</v>
      </c>
      <c r="B69" s="79">
        <v>1</v>
      </c>
      <c r="C69" s="79">
        <v>99</v>
      </c>
      <c r="D69" s="79">
        <v>22511</v>
      </c>
      <c r="E69" s="79">
        <v>47988</v>
      </c>
      <c r="F69" s="79">
        <v>7</v>
      </c>
      <c r="G69" s="79">
        <v>876</v>
      </c>
      <c r="H69" s="80">
        <v>4.4410889550117686E-3</v>
      </c>
      <c r="I69" s="80">
        <v>0.20301445709012608</v>
      </c>
      <c r="J69" s="80">
        <v>99.97335346626987</v>
      </c>
      <c r="K69" s="80">
        <v>98.406644109504768</v>
      </c>
      <c r="L69" s="80">
        <v>3.1087622685082375E-2</v>
      </c>
      <c r="M69" s="80">
        <v>1.7963703475853583</v>
      </c>
    </row>
    <row r="70" spans="1:13" x14ac:dyDescent="0.3">
      <c r="A70" s="79">
        <v>107</v>
      </c>
      <c r="B70" s="79">
        <v>1</v>
      </c>
      <c r="C70" s="79">
        <v>107</v>
      </c>
      <c r="D70" s="79">
        <v>22512</v>
      </c>
      <c r="E70" s="79">
        <v>48095</v>
      </c>
      <c r="F70" s="79">
        <v>6</v>
      </c>
      <c r="G70" s="79">
        <v>777</v>
      </c>
      <c r="H70" s="80">
        <v>4.4410889550117686E-3</v>
      </c>
      <c r="I70" s="80">
        <v>0.2194196657438737</v>
      </c>
      <c r="J70" s="80">
        <v>99.977794555224875</v>
      </c>
      <c r="K70" s="80">
        <v>98.626063775248639</v>
      </c>
      <c r="L70" s="80">
        <v>2.6646533730070608E-2</v>
      </c>
      <c r="M70" s="80">
        <v>1.5933558904952323</v>
      </c>
    </row>
    <row r="71" spans="1:13" x14ac:dyDescent="0.3">
      <c r="A71" s="79">
        <v>112</v>
      </c>
      <c r="B71" s="79">
        <v>1</v>
      </c>
      <c r="C71" s="79">
        <v>112</v>
      </c>
      <c r="D71" s="79">
        <v>22513</v>
      </c>
      <c r="E71" s="79">
        <v>48207</v>
      </c>
      <c r="F71" s="79">
        <v>5</v>
      </c>
      <c r="G71" s="79">
        <v>670</v>
      </c>
      <c r="H71" s="80">
        <v>4.4410889550117686E-3</v>
      </c>
      <c r="I71" s="80">
        <v>0.22967292115246593</v>
      </c>
      <c r="J71" s="80">
        <v>99.98223564417988</v>
      </c>
      <c r="K71" s="80">
        <v>98.855736696401109</v>
      </c>
      <c r="L71" s="80">
        <v>2.2205444775058841E-2</v>
      </c>
      <c r="M71" s="80">
        <v>1.3739362247513587</v>
      </c>
    </row>
    <row r="72" spans="1:13" x14ac:dyDescent="0.3">
      <c r="A72" s="79">
        <v>118</v>
      </c>
      <c r="B72" s="79">
        <v>1</v>
      </c>
      <c r="C72" s="79">
        <v>118</v>
      </c>
      <c r="D72" s="79">
        <v>22514</v>
      </c>
      <c r="E72" s="79">
        <v>48325</v>
      </c>
      <c r="F72" s="79">
        <v>4</v>
      </c>
      <c r="G72" s="79">
        <v>558</v>
      </c>
      <c r="H72" s="80">
        <v>4.4410889550117686E-3</v>
      </c>
      <c r="I72" s="80">
        <v>0.24197682764277659</v>
      </c>
      <c r="J72" s="80">
        <v>99.986676733134885</v>
      </c>
      <c r="K72" s="80">
        <v>99.097713524043883</v>
      </c>
      <c r="L72" s="80">
        <v>1.7764355820047074E-2</v>
      </c>
      <c r="M72" s="80">
        <v>1.1442633035988927</v>
      </c>
    </row>
    <row r="73" spans="1:13" x14ac:dyDescent="0.3">
      <c r="A73" s="79">
        <v>131</v>
      </c>
      <c r="B73" s="79">
        <v>1</v>
      </c>
      <c r="C73" s="79">
        <v>131</v>
      </c>
      <c r="D73" s="79">
        <v>22515</v>
      </c>
      <c r="E73" s="79">
        <v>48456</v>
      </c>
      <c r="F73" s="79">
        <v>3</v>
      </c>
      <c r="G73" s="79">
        <v>440</v>
      </c>
      <c r="H73" s="80">
        <v>4.4410889550117686E-3</v>
      </c>
      <c r="I73" s="80">
        <v>0.26863529170511635</v>
      </c>
      <c r="J73" s="80">
        <v>99.99111782208989</v>
      </c>
      <c r="K73" s="80">
        <v>99.366348815748992</v>
      </c>
      <c r="L73" s="80">
        <v>1.3323266865035306E-2</v>
      </c>
      <c r="M73" s="80">
        <v>0.90228647595611611</v>
      </c>
    </row>
    <row r="74" spans="1:13" x14ac:dyDescent="0.3">
      <c r="A74" s="39">
        <v>146</v>
      </c>
      <c r="B74" s="39">
        <v>1</v>
      </c>
      <c r="C74" s="39">
        <v>146</v>
      </c>
      <c r="D74" s="39">
        <v>22516</v>
      </c>
      <c r="E74" s="39">
        <v>48602</v>
      </c>
      <c r="F74" s="39">
        <v>2</v>
      </c>
      <c r="G74" s="39">
        <v>309</v>
      </c>
      <c r="H74" s="40">
        <v>4.4410889550117686E-3</v>
      </c>
      <c r="I74" s="40">
        <v>0.29939505793089305</v>
      </c>
      <c r="J74" s="41">
        <v>99.995558911044895</v>
      </c>
      <c r="K74" s="41">
        <v>99.665743873679887</v>
      </c>
      <c r="L74" s="41">
        <v>8.8821779100235372E-3</v>
      </c>
      <c r="M74" s="41">
        <v>0.63365118425099975</v>
      </c>
    </row>
    <row r="75" spans="1:13" x14ac:dyDescent="0.3">
      <c r="A75" s="39">
        <v>163</v>
      </c>
      <c r="B75" s="39">
        <v>1</v>
      </c>
      <c r="C75" s="39">
        <v>163</v>
      </c>
      <c r="D75" s="39">
        <v>22517</v>
      </c>
      <c r="E75" s="39">
        <v>48765</v>
      </c>
      <c r="F75" s="39">
        <v>1</v>
      </c>
      <c r="G75" s="39">
        <v>163</v>
      </c>
      <c r="H75" s="40">
        <v>4.4410889550117686E-3</v>
      </c>
      <c r="I75" s="40">
        <v>0.33425612632010665</v>
      </c>
      <c r="J75" s="41">
        <v>99.999999999999901</v>
      </c>
      <c r="K75" s="41">
        <v>100</v>
      </c>
      <c r="L75" s="41">
        <v>4.4410889550117686E-3</v>
      </c>
      <c r="M75" s="41">
        <v>0.33425612632010665</v>
      </c>
    </row>
    <row r="76" spans="1:13" x14ac:dyDescent="0.3">
      <c r="A76" s="64"/>
      <c r="B76" s="64"/>
      <c r="C76" s="64"/>
      <c r="D76" s="64"/>
      <c r="E76" s="64"/>
      <c r="F76" s="64"/>
      <c r="G76" s="64"/>
      <c r="H76" s="64"/>
      <c r="I76" s="64"/>
      <c r="J76" s="64"/>
      <c r="K76" s="64"/>
      <c r="L76" s="64"/>
      <c r="M76" s="64"/>
    </row>
    <row r="78" spans="1:13" hidden="1" x14ac:dyDescent="0.3">
      <c r="A78" s="1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3"/>
    </row>
    <row r="79" spans="1:13" ht="18" hidden="1" x14ac:dyDescent="0.35">
      <c r="A79" s="21" t="s">
        <v>30</v>
      </c>
      <c r="M79" s="4"/>
    </row>
    <row r="80" spans="1:13" hidden="1" x14ac:dyDescent="0.3">
      <c r="A80" s="18"/>
      <c r="M80" s="4"/>
    </row>
    <row r="81" spans="1:13" hidden="1" x14ac:dyDescent="0.3">
      <c r="A81" s="18"/>
      <c r="B81" s="1" t="s">
        <v>19</v>
      </c>
      <c r="D81" s="1" t="s">
        <v>20</v>
      </c>
      <c r="F81" s="1" t="s">
        <v>21</v>
      </c>
      <c r="H81" s="1" t="s">
        <v>22</v>
      </c>
      <c r="J81" s="1" t="s">
        <v>23</v>
      </c>
      <c r="L81" s="1" t="s">
        <v>24</v>
      </c>
      <c r="M81" s="4"/>
    </row>
    <row r="82" spans="1:13" hidden="1" x14ac:dyDescent="0.3">
      <c r="A82" s="18" t="s">
        <v>31</v>
      </c>
      <c r="B82" s="5" t="s">
        <v>25</v>
      </c>
      <c r="C82" s="5" t="s">
        <v>32</v>
      </c>
      <c r="D82" s="5" t="s">
        <v>25</v>
      </c>
      <c r="E82" s="5" t="s">
        <v>32</v>
      </c>
      <c r="F82" s="5" t="s">
        <v>25</v>
      </c>
      <c r="G82" s="5" t="s">
        <v>32</v>
      </c>
      <c r="H82" s="5" t="s">
        <v>25</v>
      </c>
      <c r="I82" s="5" t="s">
        <v>32</v>
      </c>
      <c r="J82" s="5" t="s">
        <v>25</v>
      </c>
      <c r="K82" s="5" t="s">
        <v>32</v>
      </c>
      <c r="L82" s="5" t="s">
        <v>25</v>
      </c>
      <c r="M82" s="6" t="s">
        <v>32</v>
      </c>
    </row>
    <row r="83" spans="1:13" hidden="1" x14ac:dyDescent="0.3">
      <c r="A83" s="18">
        <v>1</v>
      </c>
      <c r="B83" s="7">
        <v>16631</v>
      </c>
      <c r="C83" s="7">
        <v>16631</v>
      </c>
      <c r="D83" s="1">
        <v>16631</v>
      </c>
      <c r="E83" s="1">
        <v>16631</v>
      </c>
      <c r="F83" s="1">
        <v>22150</v>
      </c>
      <c r="G83" s="1">
        <v>47655</v>
      </c>
      <c r="H83" s="8">
        <v>75.069964791911175</v>
      </c>
      <c r="I83" s="8">
        <v>34.896554618322213</v>
      </c>
      <c r="J83" s="8">
        <v>75.083521444695251</v>
      </c>
      <c r="K83" s="8">
        <v>34.898751442660789</v>
      </c>
      <c r="L83" s="8">
        <v>99.999999999999986</v>
      </c>
      <c r="M83" s="9">
        <v>100</v>
      </c>
    </row>
    <row r="84" spans="1:13" hidden="1" x14ac:dyDescent="0.3">
      <c r="A84" s="18">
        <v>2</v>
      </c>
      <c r="B84" s="7">
        <v>2406</v>
      </c>
      <c r="C84" s="7">
        <v>4812</v>
      </c>
      <c r="D84" s="1">
        <v>19037</v>
      </c>
      <c r="E84" s="1">
        <v>21443</v>
      </c>
      <c r="F84" s="1">
        <v>5519</v>
      </c>
      <c r="G84" s="1">
        <v>31024</v>
      </c>
      <c r="H84" s="8">
        <v>10.860341247630224</v>
      </c>
      <c r="I84" s="8">
        <v>10.096940702505352</v>
      </c>
      <c r="J84" s="8">
        <v>85.945823927765232</v>
      </c>
      <c r="K84" s="8">
        <v>44.996327772531735</v>
      </c>
      <c r="L84" s="8">
        <v>24.916478555304739</v>
      </c>
      <c r="M84" s="9">
        <v>65.101248557339218</v>
      </c>
    </row>
    <row r="85" spans="1:13" hidden="1" x14ac:dyDescent="0.3">
      <c r="A85" s="18">
        <v>3</v>
      </c>
      <c r="B85" s="7">
        <v>908</v>
      </c>
      <c r="C85" s="7">
        <v>2724</v>
      </c>
      <c r="D85" s="1">
        <v>19945</v>
      </c>
      <c r="E85" s="1">
        <v>24167</v>
      </c>
      <c r="F85" s="1">
        <v>3113</v>
      </c>
      <c r="G85" s="1">
        <v>26212</v>
      </c>
      <c r="H85" s="8">
        <v>4.0985826487316057</v>
      </c>
      <c r="I85" s="8">
        <v>5.715724537328466</v>
      </c>
      <c r="J85" s="8">
        <v>90.045146726862299</v>
      </c>
      <c r="K85" s="8">
        <v>50.712412128842722</v>
      </c>
      <c r="L85" s="8">
        <v>14.054176072234762</v>
      </c>
      <c r="M85" s="9">
        <v>55.003672227468272</v>
      </c>
    </row>
    <row r="86" spans="1:13" hidden="1" x14ac:dyDescent="0.3">
      <c r="A86" s="18">
        <v>4</v>
      </c>
      <c r="B86" s="7">
        <v>525</v>
      </c>
      <c r="C86" s="7">
        <v>2100</v>
      </c>
      <c r="D86" s="1">
        <v>20470</v>
      </c>
      <c r="E86" s="1">
        <v>26267</v>
      </c>
      <c r="F86" s="1">
        <v>2205</v>
      </c>
      <c r="G86" s="1">
        <v>23488</v>
      </c>
      <c r="H86" s="8">
        <v>2.3697752098943758</v>
      </c>
      <c r="I86" s="8">
        <v>4.4063955684250287</v>
      </c>
      <c r="J86" s="8">
        <v>92.415349887133175</v>
      </c>
      <c r="K86" s="8">
        <v>55.119085090756478</v>
      </c>
      <c r="L86" s="8">
        <v>9.9548532731376973</v>
      </c>
      <c r="M86" s="9">
        <v>49.287587871157285</v>
      </c>
    </row>
    <row r="87" spans="1:13" hidden="1" x14ac:dyDescent="0.3">
      <c r="A87" s="18">
        <v>5</v>
      </c>
      <c r="B87" s="7">
        <v>324</v>
      </c>
      <c r="C87" s="7">
        <v>1620</v>
      </c>
      <c r="D87" s="1">
        <v>20794</v>
      </c>
      <c r="E87" s="1">
        <v>27887</v>
      </c>
      <c r="F87" s="1">
        <v>1680</v>
      </c>
      <c r="G87" s="1">
        <v>21388</v>
      </c>
      <c r="H87" s="8">
        <v>1.4624898438205292</v>
      </c>
      <c r="I87" s="8">
        <v>3.3992194384993075</v>
      </c>
      <c r="J87" s="8">
        <v>93.87810383747177</v>
      </c>
      <c r="K87" s="8">
        <v>58.518518518518519</v>
      </c>
      <c r="L87" s="8">
        <v>7.5846501128668162</v>
      </c>
      <c r="M87" s="9">
        <v>44.880914909243529</v>
      </c>
    </row>
    <row r="88" spans="1:13" hidden="1" x14ac:dyDescent="0.3">
      <c r="A88" s="19" t="s">
        <v>33</v>
      </c>
      <c r="B88" s="7"/>
      <c r="C88" s="7"/>
      <c r="H88" s="8">
        <v>3.2048388552857272</v>
      </c>
      <c r="I88" s="8">
        <v>11.127197952075202</v>
      </c>
      <c r="J88" s="8"/>
      <c r="K88" s="8"/>
      <c r="L88" s="8"/>
      <c r="M88" s="9"/>
    </row>
    <row r="89" spans="1:13" hidden="1" x14ac:dyDescent="0.3">
      <c r="A89" s="19" t="s">
        <v>34</v>
      </c>
      <c r="B89" s="7"/>
      <c r="C89" s="7"/>
      <c r="H89" s="8">
        <v>2.9340074027263654</v>
      </c>
      <c r="I89" s="8">
        <v>30.357967182844433</v>
      </c>
      <c r="J89" s="8"/>
      <c r="K89" s="8"/>
      <c r="L89" s="8"/>
      <c r="M89" s="9"/>
    </row>
    <row r="90" spans="1:13" hidden="1" x14ac:dyDescent="0.3">
      <c r="A90" s="18">
        <v>6</v>
      </c>
      <c r="B90" s="7">
        <v>227</v>
      </c>
      <c r="C90" s="7">
        <v>1362</v>
      </c>
      <c r="D90" s="1">
        <v>21021</v>
      </c>
      <c r="E90" s="1">
        <v>29249</v>
      </c>
      <c r="F90" s="1">
        <v>1356</v>
      </c>
      <c r="G90" s="1">
        <v>19768</v>
      </c>
      <c r="H90" s="8">
        <v>1.0246456621829014</v>
      </c>
      <c r="I90" s="8">
        <v>2.857862268664233</v>
      </c>
      <c r="J90" s="8">
        <v>94.90293453724604</v>
      </c>
      <c r="K90" s="8">
        <v>61.376560696674012</v>
      </c>
      <c r="L90" s="8">
        <v>6.1218961625282162</v>
      </c>
      <c r="M90" s="9">
        <v>41.481481481481488</v>
      </c>
    </row>
    <row r="91" spans="1:13" hidden="1" x14ac:dyDescent="0.3">
      <c r="A91" s="18">
        <v>7</v>
      </c>
      <c r="B91" s="7">
        <v>172</v>
      </c>
      <c r="C91" s="7">
        <v>1204</v>
      </c>
      <c r="D91" s="1">
        <v>21193</v>
      </c>
      <c r="E91" s="1">
        <v>30453</v>
      </c>
      <c r="F91" s="1">
        <v>1129</v>
      </c>
      <c r="G91" s="1">
        <v>18406</v>
      </c>
      <c r="H91" s="8">
        <v>0.7763834973368241</v>
      </c>
      <c r="I91" s="8">
        <v>2.5263334592303495</v>
      </c>
      <c r="J91" s="8">
        <v>95.679458239277636</v>
      </c>
      <c r="K91" s="8">
        <v>63.903053194837895</v>
      </c>
      <c r="L91" s="8">
        <v>5.0970654627539504</v>
      </c>
      <c r="M91" s="9">
        <v>38.623439303325995</v>
      </c>
    </row>
    <row r="92" spans="1:13" hidden="1" x14ac:dyDescent="0.3">
      <c r="A92" s="18">
        <v>8</v>
      </c>
      <c r="B92" s="7">
        <v>139</v>
      </c>
      <c r="C92" s="7">
        <v>1112</v>
      </c>
      <c r="D92" s="1">
        <v>21332</v>
      </c>
      <c r="E92" s="1">
        <v>31565</v>
      </c>
      <c r="F92" s="1">
        <v>957</v>
      </c>
      <c r="G92" s="1">
        <v>17202</v>
      </c>
      <c r="H92" s="8">
        <v>0.62742619842917757</v>
      </c>
      <c r="I92" s="8">
        <v>2.333291367661253</v>
      </c>
      <c r="J92" s="8">
        <v>96.30699774266364</v>
      </c>
      <c r="K92" s="8">
        <v>66.236491448956031</v>
      </c>
      <c r="L92" s="8">
        <v>4.3205417607223477</v>
      </c>
      <c r="M92" s="9">
        <v>36.096946805162105</v>
      </c>
    </row>
    <row r="93" spans="1:13" hidden="1" x14ac:dyDescent="0.3">
      <c r="A93" s="18">
        <v>9</v>
      </c>
      <c r="B93" s="7">
        <v>95</v>
      </c>
      <c r="C93" s="7">
        <v>855</v>
      </c>
      <c r="D93" s="1">
        <v>21427</v>
      </c>
      <c r="E93" s="1">
        <v>32420</v>
      </c>
      <c r="F93" s="1">
        <v>818</v>
      </c>
      <c r="G93" s="1">
        <v>16090</v>
      </c>
      <c r="H93" s="8">
        <v>0.42881646655231564</v>
      </c>
      <c r="I93" s="8">
        <v>1.79403248143019</v>
      </c>
      <c r="J93" s="8">
        <v>96.73589164785551</v>
      </c>
      <c r="K93" s="8">
        <v>68.030636869163772</v>
      </c>
      <c r="L93" s="8">
        <v>3.6930022573363428</v>
      </c>
      <c r="M93" s="9">
        <v>33.763508551043962</v>
      </c>
    </row>
    <row r="94" spans="1:13" hidden="1" x14ac:dyDescent="0.3">
      <c r="A94" s="18">
        <v>10</v>
      </c>
      <c r="B94" s="7">
        <v>77</v>
      </c>
      <c r="C94" s="7">
        <v>770</v>
      </c>
      <c r="D94" s="1">
        <v>21504</v>
      </c>
      <c r="E94" s="1">
        <v>33190</v>
      </c>
      <c r="F94" s="1">
        <v>723</v>
      </c>
      <c r="G94" s="1">
        <v>15235</v>
      </c>
      <c r="H94" s="8">
        <v>0.3475670307845084</v>
      </c>
      <c r="I94" s="8">
        <v>1.615678375089177</v>
      </c>
      <c r="J94" s="8">
        <v>97.083521444695236</v>
      </c>
      <c r="K94" s="8">
        <v>69.646416955198816</v>
      </c>
      <c r="L94" s="8">
        <v>3.2641083521444694</v>
      </c>
      <c r="M94" s="9">
        <v>31.969363130836221</v>
      </c>
    </row>
    <row r="95" spans="1:13" hidden="1" x14ac:dyDescent="0.3">
      <c r="A95" s="18"/>
      <c r="B95" s="7"/>
      <c r="C95" s="7"/>
      <c r="H95" s="8">
        <f>SUM(H90:H94)</f>
        <v>3.2048388552857272</v>
      </c>
      <c r="I95" s="8">
        <f>SUM(I90:I94)</f>
        <v>11.127197952075202</v>
      </c>
      <c r="J95" s="8"/>
      <c r="K95" s="8"/>
      <c r="L95" s="8"/>
      <c r="M95" s="9"/>
    </row>
    <row r="96" spans="1:13" hidden="1" x14ac:dyDescent="0.3">
      <c r="A96" s="18" t="s">
        <v>35</v>
      </c>
      <c r="B96" s="10">
        <f>B97-SUM(B83:B94)</f>
        <v>646</v>
      </c>
      <c r="C96" s="10">
        <f>C97-SUM(C83:C94)</f>
        <v>14465</v>
      </c>
      <c r="H96" s="11">
        <f>H97-SUM(H83:H88)</f>
        <v>2.9340074027263654</v>
      </c>
      <c r="I96" s="11">
        <f>I97-SUM(I83:I88)</f>
        <v>30.357967182844433</v>
      </c>
      <c r="M96" s="4"/>
    </row>
    <row r="97" spans="1:13" hidden="1" x14ac:dyDescent="0.3">
      <c r="A97" s="18" t="s">
        <v>29</v>
      </c>
      <c r="B97" s="7">
        <v>22150</v>
      </c>
      <c r="C97" s="7">
        <v>47655</v>
      </c>
      <c r="D97" s="7">
        <v>22150</v>
      </c>
      <c r="E97" s="7">
        <v>47655</v>
      </c>
      <c r="H97" s="1">
        <v>100</v>
      </c>
      <c r="I97" s="1">
        <v>100</v>
      </c>
      <c r="J97" s="1">
        <v>100</v>
      </c>
      <c r="K97" s="1">
        <v>100</v>
      </c>
      <c r="M97" s="4"/>
    </row>
    <row r="98" spans="1:13" ht="15" hidden="1" thickBot="1" x14ac:dyDescent="0.35">
      <c r="A98" s="20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3"/>
    </row>
    <row r="99" spans="1:13" x14ac:dyDescent="0.3">
      <c r="A99" s="63" t="s">
        <v>36</v>
      </c>
    </row>
  </sheetData>
  <mergeCells count="7">
    <mergeCell ref="J5:K5"/>
    <mergeCell ref="L5:M5"/>
    <mergeCell ref="A5:A6"/>
    <mergeCell ref="B5:C5"/>
    <mergeCell ref="D5:E5"/>
    <mergeCell ref="F5:G5"/>
    <mergeCell ref="H5:I5"/>
  </mergeCells>
  <hyperlinks>
    <hyperlink ref="J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4140625" defaultRowHeight="14.4" x14ac:dyDescent="0.3"/>
  <cols>
    <col min="1" max="1" width="20.5546875" style="16" customWidth="1"/>
    <col min="2" max="2" width="39.6640625" style="16" customWidth="1"/>
    <col min="3" max="3" width="47.6640625" style="16" customWidth="1"/>
    <col min="4" max="4" width="12.5546875" style="16" customWidth="1"/>
    <col min="5" max="5" width="12.109375" style="16" customWidth="1"/>
    <col min="6" max="8" width="11.44140625" style="16"/>
    <col min="9" max="9" width="74.6640625" customWidth="1"/>
    <col min="10" max="16384" width="11.44140625" style="16"/>
  </cols>
  <sheetData>
    <row r="1" spans="1:9" ht="32.1" customHeight="1" x14ac:dyDescent="0.3">
      <c r="F1" s="49" t="s">
        <v>17</v>
      </c>
    </row>
    <row r="2" spans="1:9" ht="14.4" customHeight="1" x14ac:dyDescent="0.3">
      <c r="F2" s="49"/>
    </row>
    <row r="3" spans="1:9" ht="17.399999999999999" x14ac:dyDescent="0.3">
      <c r="A3" s="75" t="s">
        <v>1421</v>
      </c>
      <c r="I3" s="16"/>
    </row>
    <row r="4" spans="1:9" x14ac:dyDescent="0.3">
      <c r="I4" s="16"/>
    </row>
    <row r="5" spans="1:9" x14ac:dyDescent="0.3">
      <c r="A5" s="186" t="s">
        <v>37</v>
      </c>
      <c r="B5" s="187"/>
      <c r="C5" s="188"/>
      <c r="D5" s="184" t="s">
        <v>38</v>
      </c>
      <c r="E5" s="184" t="s">
        <v>39</v>
      </c>
      <c r="F5" s="169" t="s">
        <v>40</v>
      </c>
      <c r="G5" s="170"/>
      <c r="H5" s="171"/>
      <c r="I5" s="177" t="s">
        <v>41</v>
      </c>
    </row>
    <row r="6" spans="1:9" x14ac:dyDescent="0.3">
      <c r="A6" s="71" t="s">
        <v>42</v>
      </c>
      <c r="B6" s="71" t="s">
        <v>43</v>
      </c>
      <c r="C6" s="71" t="s">
        <v>44</v>
      </c>
      <c r="D6" s="185"/>
      <c r="E6" s="185"/>
      <c r="F6" s="71" t="s">
        <v>42</v>
      </c>
      <c r="G6" s="71" t="s">
        <v>43</v>
      </c>
      <c r="H6" s="71" t="s">
        <v>44</v>
      </c>
      <c r="I6" s="178"/>
    </row>
    <row r="7" spans="1:9" ht="17.25" customHeight="1" x14ac:dyDescent="0.3">
      <c r="A7" s="175" t="s">
        <v>45</v>
      </c>
      <c r="B7" s="176" t="s">
        <v>46</v>
      </c>
      <c r="C7" s="43" t="s">
        <v>47</v>
      </c>
      <c r="D7" s="72">
        <v>1441</v>
      </c>
      <c r="E7" s="72">
        <v>585</v>
      </c>
      <c r="F7" s="172">
        <v>1.7320672398306172</v>
      </c>
      <c r="G7" s="180">
        <v>1.6893662728249195</v>
      </c>
      <c r="H7" s="44">
        <v>2.4632478632478634</v>
      </c>
      <c r="I7" s="45" t="s">
        <v>48</v>
      </c>
    </row>
    <row r="8" spans="1:9" ht="17.25" customHeight="1" x14ac:dyDescent="0.3">
      <c r="A8" s="175"/>
      <c r="B8" s="176"/>
      <c r="C8" s="43" t="s">
        <v>49</v>
      </c>
      <c r="D8" s="72">
        <v>637</v>
      </c>
      <c r="E8" s="72">
        <v>278</v>
      </c>
      <c r="F8" s="173"/>
      <c r="G8" s="181"/>
      <c r="H8" s="44">
        <v>2.2913669064748201</v>
      </c>
      <c r="I8" s="45" t="s">
        <v>50</v>
      </c>
    </row>
    <row r="9" spans="1:9" ht="17.25" customHeight="1" x14ac:dyDescent="0.3">
      <c r="A9" s="175"/>
      <c r="B9" s="176"/>
      <c r="C9" s="43" t="s">
        <v>51</v>
      </c>
      <c r="D9" s="72">
        <v>69</v>
      </c>
      <c r="E9" s="72">
        <v>56</v>
      </c>
      <c r="F9" s="173"/>
      <c r="G9" s="181"/>
      <c r="H9" s="44">
        <v>1.2321428571428572</v>
      </c>
      <c r="I9" s="45"/>
    </row>
    <row r="10" spans="1:9" x14ac:dyDescent="0.3">
      <c r="A10" s="175"/>
      <c r="B10" s="176"/>
      <c r="C10" s="46" t="s">
        <v>52</v>
      </c>
      <c r="D10" s="72">
        <v>1679</v>
      </c>
      <c r="E10" s="72">
        <v>627</v>
      </c>
      <c r="F10" s="173"/>
      <c r="G10" s="181"/>
      <c r="H10" s="44">
        <v>2.6778309409888359</v>
      </c>
      <c r="I10" s="45" t="s">
        <v>53</v>
      </c>
    </row>
    <row r="11" spans="1:9" ht="17.25" customHeight="1" x14ac:dyDescent="0.3">
      <c r="A11" s="175"/>
      <c r="B11" s="176"/>
      <c r="C11" s="43" t="s">
        <v>54</v>
      </c>
      <c r="D11" s="72">
        <v>562</v>
      </c>
      <c r="E11" s="72">
        <v>337</v>
      </c>
      <c r="F11" s="173"/>
      <c r="G11" s="181"/>
      <c r="H11" s="44">
        <v>1.6676557863501484</v>
      </c>
      <c r="I11" s="45" t="s">
        <v>55</v>
      </c>
    </row>
    <row r="12" spans="1:9" ht="17.25" customHeight="1" x14ac:dyDescent="0.3">
      <c r="A12" s="175"/>
      <c r="B12" s="176"/>
      <c r="C12" s="43" t="s">
        <v>56</v>
      </c>
      <c r="D12" s="72">
        <v>858</v>
      </c>
      <c r="E12" s="72">
        <v>638</v>
      </c>
      <c r="F12" s="173"/>
      <c r="G12" s="181"/>
      <c r="H12" s="44">
        <v>1.3448275862068966</v>
      </c>
      <c r="I12" s="45" t="s">
        <v>57</v>
      </c>
    </row>
    <row r="13" spans="1:9" ht="26.4" x14ac:dyDescent="0.3">
      <c r="A13" s="175"/>
      <c r="B13" s="176"/>
      <c r="C13" s="46" t="s">
        <v>58</v>
      </c>
      <c r="D13" s="72">
        <v>2618</v>
      </c>
      <c r="E13" s="72">
        <v>2134</v>
      </c>
      <c r="F13" s="173"/>
      <c r="G13" s="182"/>
      <c r="H13" s="44">
        <v>1.2268041237113403</v>
      </c>
      <c r="I13" s="45" t="s">
        <v>59</v>
      </c>
    </row>
    <row r="14" spans="1:9" ht="17.25" customHeight="1" x14ac:dyDescent="0.3">
      <c r="A14" s="175"/>
      <c r="B14" s="176" t="s">
        <v>60</v>
      </c>
      <c r="C14" s="43" t="s">
        <v>47</v>
      </c>
      <c r="D14" s="72">
        <v>151</v>
      </c>
      <c r="E14" s="72">
        <v>104</v>
      </c>
      <c r="F14" s="173"/>
      <c r="G14" s="180">
        <v>1.5727482678983833</v>
      </c>
      <c r="H14" s="44">
        <v>1.4519230769230769</v>
      </c>
      <c r="I14" s="45" t="s">
        <v>61</v>
      </c>
    </row>
    <row r="15" spans="1:9" ht="17.25" customHeight="1" x14ac:dyDescent="0.3">
      <c r="A15" s="175"/>
      <c r="B15" s="176"/>
      <c r="C15" s="43" t="s">
        <v>62</v>
      </c>
      <c r="D15" s="72">
        <v>49</v>
      </c>
      <c r="E15" s="72">
        <v>30</v>
      </c>
      <c r="F15" s="173"/>
      <c r="G15" s="181"/>
      <c r="H15" s="44">
        <v>1.6333333333333333</v>
      </c>
      <c r="I15" s="45" t="s">
        <v>63</v>
      </c>
    </row>
    <row r="16" spans="1:9" ht="17.25" customHeight="1" x14ac:dyDescent="0.3">
      <c r="A16" s="175"/>
      <c r="B16" s="176"/>
      <c r="C16" s="43" t="s">
        <v>51</v>
      </c>
      <c r="D16" s="72">
        <v>11</v>
      </c>
      <c r="E16" s="72">
        <v>8</v>
      </c>
      <c r="F16" s="173"/>
      <c r="G16" s="181"/>
      <c r="H16" s="44">
        <v>1.375</v>
      </c>
      <c r="I16" s="45"/>
    </row>
    <row r="17" spans="1:9" ht="17.25" customHeight="1" x14ac:dyDescent="0.3">
      <c r="A17" s="175"/>
      <c r="B17" s="176"/>
      <c r="C17" s="46" t="s">
        <v>64</v>
      </c>
      <c r="D17" s="72">
        <v>343</v>
      </c>
      <c r="E17" s="72">
        <v>111</v>
      </c>
      <c r="F17" s="173"/>
      <c r="G17" s="181"/>
      <c r="H17" s="44">
        <v>3.0900900900900901</v>
      </c>
      <c r="I17" s="45" t="s">
        <v>65</v>
      </c>
    </row>
    <row r="18" spans="1:9" ht="17.25" customHeight="1" x14ac:dyDescent="0.3">
      <c r="A18" s="175"/>
      <c r="B18" s="176"/>
      <c r="C18" s="43" t="s">
        <v>54</v>
      </c>
      <c r="D18" s="72">
        <v>191</v>
      </c>
      <c r="E18" s="72">
        <v>119</v>
      </c>
      <c r="F18" s="173"/>
      <c r="G18" s="181"/>
      <c r="H18" s="44">
        <v>1.6050420168067228</v>
      </c>
      <c r="I18" s="45" t="s">
        <v>66</v>
      </c>
    </row>
    <row r="19" spans="1:9" ht="17.25" customHeight="1" x14ac:dyDescent="0.3">
      <c r="A19" s="175"/>
      <c r="B19" s="176"/>
      <c r="C19" s="43" t="s">
        <v>67</v>
      </c>
      <c r="D19" s="72">
        <v>108</v>
      </c>
      <c r="E19" s="72">
        <v>42</v>
      </c>
      <c r="F19" s="173"/>
      <c r="G19" s="181"/>
      <c r="H19" s="44">
        <v>2.5714285714285716</v>
      </c>
      <c r="I19" s="45"/>
    </row>
    <row r="20" spans="1:9" ht="26.4" x14ac:dyDescent="0.3">
      <c r="A20" s="175"/>
      <c r="B20" s="176"/>
      <c r="C20" s="46" t="s">
        <v>68</v>
      </c>
      <c r="D20" s="72">
        <v>509</v>
      </c>
      <c r="E20" s="72">
        <v>452</v>
      </c>
      <c r="F20" s="173"/>
      <c r="G20" s="182"/>
      <c r="H20" s="44">
        <v>1.1261061946902655</v>
      </c>
      <c r="I20" s="45" t="s">
        <v>69</v>
      </c>
    </row>
    <row r="21" spans="1:9" ht="28.35" customHeight="1" x14ac:dyDescent="0.3">
      <c r="A21" s="175"/>
      <c r="B21" s="81" t="s">
        <v>70</v>
      </c>
      <c r="C21" s="43" t="s">
        <v>70</v>
      </c>
      <c r="D21" s="72">
        <v>135</v>
      </c>
      <c r="E21" s="72">
        <v>79</v>
      </c>
      <c r="F21" s="173"/>
      <c r="G21" s="47">
        <v>1.7088607594936709</v>
      </c>
      <c r="H21" s="44">
        <v>1.7088607594936709</v>
      </c>
      <c r="I21" s="45"/>
    </row>
    <row r="22" spans="1:9" ht="27.6" customHeight="1" x14ac:dyDescent="0.3">
      <c r="A22" s="175"/>
      <c r="B22" s="81" t="s">
        <v>71</v>
      </c>
      <c r="C22" s="43" t="s">
        <v>71</v>
      </c>
      <c r="D22" s="72">
        <v>186</v>
      </c>
      <c r="E22" s="72">
        <v>123</v>
      </c>
      <c r="F22" s="173"/>
      <c r="G22" s="47">
        <v>1.5121951219512195</v>
      </c>
      <c r="H22" s="44">
        <v>1.5121951219512195</v>
      </c>
      <c r="I22" s="45"/>
    </row>
    <row r="23" spans="1:9" ht="18" customHeight="1" x14ac:dyDescent="0.3">
      <c r="A23" s="175"/>
      <c r="B23" s="81" t="s">
        <v>72</v>
      </c>
      <c r="C23" s="43" t="s">
        <v>72</v>
      </c>
      <c r="D23" s="72">
        <v>276</v>
      </c>
      <c r="E23" s="72">
        <v>225</v>
      </c>
      <c r="F23" s="173"/>
      <c r="G23" s="47">
        <v>1.2266666666666666</v>
      </c>
      <c r="H23" s="44">
        <v>1.2266666666666666</v>
      </c>
      <c r="I23" s="45" t="s">
        <v>73</v>
      </c>
    </row>
    <row r="24" spans="1:9" ht="30" customHeight="1" x14ac:dyDescent="0.3">
      <c r="A24" s="175"/>
      <c r="B24" s="81" t="s">
        <v>74</v>
      </c>
      <c r="C24" s="43" t="s">
        <v>74</v>
      </c>
      <c r="D24" s="72">
        <v>29</v>
      </c>
      <c r="E24" s="72">
        <v>19</v>
      </c>
      <c r="F24" s="173"/>
      <c r="G24" s="47">
        <v>1.5263157894736843</v>
      </c>
      <c r="H24" s="44">
        <v>1.5263157894736843</v>
      </c>
      <c r="I24" s="45"/>
    </row>
    <row r="25" spans="1:9" ht="17.25" customHeight="1" x14ac:dyDescent="0.3">
      <c r="A25" s="175"/>
      <c r="B25" s="176" t="s">
        <v>75</v>
      </c>
      <c r="C25" s="46" t="s">
        <v>76</v>
      </c>
      <c r="D25" s="72">
        <v>1070</v>
      </c>
      <c r="E25" s="72">
        <v>634</v>
      </c>
      <c r="F25" s="173"/>
      <c r="G25" s="180">
        <v>1.9967141292442496</v>
      </c>
      <c r="H25" s="44">
        <v>1.6876971608832807</v>
      </c>
      <c r="I25" s="45" t="s">
        <v>77</v>
      </c>
    </row>
    <row r="26" spans="1:9" ht="17.25" customHeight="1" x14ac:dyDescent="0.3">
      <c r="A26" s="175"/>
      <c r="B26" s="176"/>
      <c r="C26" s="46" t="s">
        <v>78</v>
      </c>
      <c r="D26" s="72">
        <v>658</v>
      </c>
      <c r="E26" s="72">
        <v>226</v>
      </c>
      <c r="F26" s="173"/>
      <c r="G26" s="181"/>
      <c r="H26" s="44">
        <v>2.9115044247787609</v>
      </c>
      <c r="I26" s="45" t="s">
        <v>79</v>
      </c>
    </row>
    <row r="27" spans="1:9" x14ac:dyDescent="0.3">
      <c r="A27" s="175"/>
      <c r="B27" s="176"/>
      <c r="C27" s="46" t="s">
        <v>80</v>
      </c>
      <c r="D27" s="72">
        <v>771</v>
      </c>
      <c r="E27" s="72">
        <v>286</v>
      </c>
      <c r="F27" s="173"/>
      <c r="G27" s="181"/>
      <c r="H27" s="44">
        <v>2.6958041958041958</v>
      </c>
      <c r="I27" s="45"/>
    </row>
    <row r="28" spans="1:9" ht="26.4" x14ac:dyDescent="0.3">
      <c r="A28" s="175"/>
      <c r="B28" s="176"/>
      <c r="C28" s="46" t="s">
        <v>81</v>
      </c>
      <c r="D28" s="72">
        <v>1147</v>
      </c>
      <c r="E28" s="72">
        <v>680</v>
      </c>
      <c r="F28" s="174"/>
      <c r="G28" s="182"/>
      <c r="H28" s="44">
        <v>1.6867647058823529</v>
      </c>
      <c r="I28" s="45" t="s">
        <v>82</v>
      </c>
    </row>
    <row r="29" spans="1:9" ht="17.25" customHeight="1" x14ac:dyDescent="0.3">
      <c r="A29" s="175" t="s">
        <v>83</v>
      </c>
      <c r="B29" s="81" t="s">
        <v>84</v>
      </c>
      <c r="C29" s="46" t="s">
        <v>84</v>
      </c>
      <c r="D29" s="72">
        <v>153</v>
      </c>
      <c r="E29" s="72">
        <v>88</v>
      </c>
      <c r="F29" s="172">
        <v>1.9111111111111112</v>
      </c>
      <c r="G29" s="47">
        <v>1.7386363636363635</v>
      </c>
      <c r="H29" s="44">
        <v>1.7386363636363635</v>
      </c>
      <c r="I29" s="45"/>
    </row>
    <row r="30" spans="1:9" ht="17.25" customHeight="1" x14ac:dyDescent="0.3">
      <c r="A30" s="175"/>
      <c r="B30" s="81" t="s">
        <v>85</v>
      </c>
      <c r="C30" s="46" t="s">
        <v>85</v>
      </c>
      <c r="D30" s="72">
        <v>105</v>
      </c>
      <c r="E30" s="72">
        <v>47</v>
      </c>
      <c r="F30" s="174"/>
      <c r="G30" s="47">
        <v>2.2340425531914891</v>
      </c>
      <c r="H30" s="44">
        <v>2.2340425531914891</v>
      </c>
      <c r="I30" s="45"/>
    </row>
    <row r="31" spans="1:9" ht="17.25" customHeight="1" x14ac:dyDescent="0.3">
      <c r="A31" s="175" t="s">
        <v>86</v>
      </c>
      <c r="B31" s="179" t="s">
        <v>46</v>
      </c>
      <c r="C31" s="46" t="s">
        <v>87</v>
      </c>
      <c r="D31" s="72">
        <v>1410</v>
      </c>
      <c r="E31" s="72">
        <v>417</v>
      </c>
      <c r="F31" s="172">
        <v>2.6241997439180538</v>
      </c>
      <c r="G31" s="180">
        <v>2.5724743777452415</v>
      </c>
      <c r="H31" s="44">
        <v>3.3812949640287768</v>
      </c>
      <c r="I31" s="45" t="s">
        <v>88</v>
      </c>
    </row>
    <row r="32" spans="1:9" ht="17.25" customHeight="1" x14ac:dyDescent="0.3">
      <c r="A32" s="175"/>
      <c r="B32" s="179"/>
      <c r="C32" s="46" t="s">
        <v>89</v>
      </c>
      <c r="D32" s="72">
        <v>330</v>
      </c>
      <c r="E32" s="72">
        <v>253</v>
      </c>
      <c r="F32" s="173"/>
      <c r="G32" s="181"/>
      <c r="H32" s="44">
        <v>1.3043478260869565</v>
      </c>
      <c r="I32" s="45" t="s">
        <v>90</v>
      </c>
    </row>
    <row r="33" spans="1:9" x14ac:dyDescent="0.3">
      <c r="A33" s="175"/>
      <c r="B33" s="179"/>
      <c r="C33" s="46" t="s">
        <v>91</v>
      </c>
      <c r="D33" s="72">
        <v>17</v>
      </c>
      <c r="E33" s="72">
        <v>13</v>
      </c>
      <c r="F33" s="173"/>
      <c r="G33" s="182"/>
      <c r="H33" s="44">
        <v>1.3076923076923077</v>
      </c>
      <c r="I33" s="45" t="s">
        <v>92</v>
      </c>
    </row>
    <row r="34" spans="1:9" ht="17.25" customHeight="1" x14ac:dyDescent="0.3">
      <c r="A34" s="175"/>
      <c r="B34" s="183" t="s">
        <v>60</v>
      </c>
      <c r="C34" s="43" t="s">
        <v>93</v>
      </c>
      <c r="D34" s="72">
        <v>418</v>
      </c>
      <c r="E34" s="72">
        <v>139</v>
      </c>
      <c r="F34" s="173"/>
      <c r="G34" s="180">
        <v>2.4829396325459316</v>
      </c>
      <c r="H34" s="44">
        <v>3.0071942446043165</v>
      </c>
      <c r="I34" s="45"/>
    </row>
    <row r="35" spans="1:9" ht="17.25" customHeight="1" x14ac:dyDescent="0.3">
      <c r="A35" s="175"/>
      <c r="B35" s="183"/>
      <c r="C35" s="43" t="s">
        <v>94</v>
      </c>
      <c r="D35" s="72">
        <v>488</v>
      </c>
      <c r="E35" s="72">
        <v>208</v>
      </c>
      <c r="F35" s="173"/>
      <c r="G35" s="181"/>
      <c r="H35" s="44">
        <v>2.3461538461538463</v>
      </c>
      <c r="I35" s="45"/>
    </row>
    <row r="36" spans="1:9" ht="17.25" customHeight="1" x14ac:dyDescent="0.3">
      <c r="A36" s="175"/>
      <c r="B36" s="183"/>
      <c r="C36" s="43" t="s">
        <v>95</v>
      </c>
      <c r="D36" s="72">
        <v>40</v>
      </c>
      <c r="E36" s="72">
        <v>34</v>
      </c>
      <c r="F36" s="173"/>
      <c r="G36" s="182"/>
      <c r="H36" s="44">
        <v>1.1764705882352942</v>
      </c>
      <c r="I36" s="45"/>
    </row>
    <row r="37" spans="1:9" ht="17.25" customHeight="1" x14ac:dyDescent="0.3">
      <c r="A37" s="175"/>
      <c r="B37" s="81" t="s">
        <v>96</v>
      </c>
      <c r="C37" s="46" t="s">
        <v>96</v>
      </c>
      <c r="D37" s="72">
        <v>480</v>
      </c>
      <c r="E37" s="72">
        <v>148</v>
      </c>
      <c r="F37" s="173"/>
      <c r="G37" s="47">
        <v>3.2432432432432434</v>
      </c>
      <c r="H37" s="44">
        <v>3.2432432432432434</v>
      </c>
      <c r="I37" s="45" t="s">
        <v>97</v>
      </c>
    </row>
    <row r="38" spans="1:9" ht="31.65" customHeight="1" x14ac:dyDescent="0.3">
      <c r="A38" s="175"/>
      <c r="B38" s="81" t="s">
        <v>98</v>
      </c>
      <c r="C38" s="46" t="s">
        <v>98</v>
      </c>
      <c r="D38" s="72">
        <v>916</v>
      </c>
      <c r="E38" s="72">
        <v>350</v>
      </c>
      <c r="F38" s="173"/>
      <c r="G38" s="47">
        <v>2.617142857142857</v>
      </c>
      <c r="H38" s="44">
        <v>2.617142857142857</v>
      </c>
      <c r="I38" s="45" t="s">
        <v>99</v>
      </c>
    </row>
    <row r="39" spans="1:9" ht="30.6" customHeight="1" x14ac:dyDescent="0.3">
      <c r="A39" s="85" t="s">
        <v>100</v>
      </c>
      <c r="B39" s="81" t="s">
        <v>100</v>
      </c>
      <c r="C39" s="46" t="s">
        <v>100</v>
      </c>
      <c r="D39" s="72">
        <v>1141</v>
      </c>
      <c r="E39" s="72">
        <v>415</v>
      </c>
      <c r="F39" s="48">
        <v>2.7493975903614456</v>
      </c>
      <c r="G39" s="47">
        <v>2.7493975903614456</v>
      </c>
      <c r="H39" s="44">
        <v>2.7493975903614456</v>
      </c>
      <c r="I39" s="45"/>
    </row>
    <row r="40" spans="1:9" ht="17.25" customHeight="1" x14ac:dyDescent="0.3">
      <c r="A40" s="175" t="s">
        <v>101</v>
      </c>
      <c r="B40" s="81" t="s">
        <v>102</v>
      </c>
      <c r="C40" s="46" t="s">
        <v>102</v>
      </c>
      <c r="D40" s="72">
        <v>2565</v>
      </c>
      <c r="E40" s="72">
        <v>566</v>
      </c>
      <c r="F40" s="172">
        <v>3.9510240427426537</v>
      </c>
      <c r="G40" s="47">
        <v>4.531802120141343</v>
      </c>
      <c r="H40" s="44">
        <v>4.531802120141343</v>
      </c>
      <c r="I40" s="45"/>
    </row>
    <row r="41" spans="1:9" ht="17.25" customHeight="1" x14ac:dyDescent="0.3">
      <c r="A41" s="175"/>
      <c r="B41" s="81" t="s">
        <v>103</v>
      </c>
      <c r="C41" s="46" t="s">
        <v>103</v>
      </c>
      <c r="D41" s="72">
        <v>1099</v>
      </c>
      <c r="E41" s="72">
        <v>265</v>
      </c>
      <c r="F41" s="173"/>
      <c r="G41" s="47">
        <v>4.1471698113207545</v>
      </c>
      <c r="H41" s="44">
        <v>4.1471698113207545</v>
      </c>
      <c r="I41" s="45"/>
    </row>
    <row r="42" spans="1:9" ht="17.25" customHeight="1" x14ac:dyDescent="0.3">
      <c r="A42" s="175"/>
      <c r="B42" s="81" t="s">
        <v>104</v>
      </c>
      <c r="C42" s="46" t="s">
        <v>104</v>
      </c>
      <c r="D42" s="72">
        <v>773</v>
      </c>
      <c r="E42" s="72">
        <v>292</v>
      </c>
      <c r="F42" s="174"/>
      <c r="G42" s="47">
        <v>2.6472602739726026</v>
      </c>
      <c r="H42" s="44">
        <v>2.6472602739726026</v>
      </c>
      <c r="I42" s="45" t="s">
        <v>105</v>
      </c>
    </row>
    <row r="43" spans="1:9" ht="17.25" customHeight="1" x14ac:dyDescent="0.3">
      <c r="A43" s="175" t="s">
        <v>106</v>
      </c>
      <c r="B43" s="81" t="s">
        <v>107</v>
      </c>
      <c r="C43" s="46" t="s">
        <v>107</v>
      </c>
      <c r="D43" s="72">
        <v>276</v>
      </c>
      <c r="E43" s="72">
        <v>102</v>
      </c>
      <c r="F43" s="172">
        <v>2.5894736842105264</v>
      </c>
      <c r="G43" s="47">
        <v>2.7058823529411766</v>
      </c>
      <c r="H43" s="44">
        <v>2.7058823529411766</v>
      </c>
      <c r="I43" s="45"/>
    </row>
    <row r="44" spans="1:9" ht="29.4" customHeight="1" x14ac:dyDescent="0.3">
      <c r="A44" s="175"/>
      <c r="B44" s="81" t="s">
        <v>108</v>
      </c>
      <c r="C44" s="46" t="s">
        <v>108</v>
      </c>
      <c r="D44" s="72">
        <v>129</v>
      </c>
      <c r="E44" s="72">
        <v>30</v>
      </c>
      <c r="F44" s="173"/>
      <c r="G44" s="47">
        <v>4.3</v>
      </c>
      <c r="H44" s="44">
        <v>4.3</v>
      </c>
      <c r="I44" s="45"/>
    </row>
    <row r="45" spans="1:9" ht="30.6" customHeight="1" x14ac:dyDescent="0.3">
      <c r="A45" s="175"/>
      <c r="B45" s="81" t="s">
        <v>109</v>
      </c>
      <c r="C45" s="46" t="s">
        <v>109</v>
      </c>
      <c r="D45" s="72">
        <v>87</v>
      </c>
      <c r="E45" s="72">
        <v>58</v>
      </c>
      <c r="F45" s="174"/>
      <c r="G45" s="47">
        <v>1.5</v>
      </c>
      <c r="H45" s="44">
        <v>1.5</v>
      </c>
      <c r="I45" s="45"/>
    </row>
    <row r="46" spans="1:9" ht="29.4" customHeight="1" x14ac:dyDescent="0.3">
      <c r="A46" s="175" t="s">
        <v>110</v>
      </c>
      <c r="B46" s="81" t="s">
        <v>111</v>
      </c>
      <c r="C46" s="46" t="s">
        <v>111</v>
      </c>
      <c r="D46" s="72">
        <v>240</v>
      </c>
      <c r="E46" s="72">
        <v>65</v>
      </c>
      <c r="F46" s="172">
        <v>3.19</v>
      </c>
      <c r="G46" s="47">
        <v>3.6923076923076925</v>
      </c>
      <c r="H46" s="44">
        <v>3.6923076923076925</v>
      </c>
      <c r="I46" s="45" t="s">
        <v>112</v>
      </c>
    </row>
    <row r="47" spans="1:9" ht="17.25" customHeight="1" x14ac:dyDescent="0.3">
      <c r="A47" s="175"/>
      <c r="B47" s="81" t="s">
        <v>113</v>
      </c>
      <c r="C47" s="46" t="s">
        <v>113</v>
      </c>
      <c r="D47" s="72">
        <v>79</v>
      </c>
      <c r="E47" s="72">
        <v>35</v>
      </c>
      <c r="F47" s="174"/>
      <c r="G47" s="47">
        <v>2.2571428571428571</v>
      </c>
      <c r="H47" s="44">
        <v>2.2571428571428571</v>
      </c>
      <c r="I47" s="45" t="s">
        <v>114</v>
      </c>
    </row>
    <row r="48" spans="1:9" ht="28.65" customHeight="1" x14ac:dyDescent="0.3">
      <c r="A48" s="85" t="s">
        <v>115</v>
      </c>
      <c r="B48" s="81" t="s">
        <v>115</v>
      </c>
      <c r="C48" s="46" t="s">
        <v>115</v>
      </c>
      <c r="D48" s="72">
        <v>576</v>
      </c>
      <c r="E48" s="72">
        <v>160</v>
      </c>
      <c r="F48" s="48">
        <v>3.6</v>
      </c>
      <c r="G48" s="47">
        <v>3.6</v>
      </c>
      <c r="H48" s="44">
        <v>3.6</v>
      </c>
      <c r="I48" s="45"/>
    </row>
    <row r="49" spans="1:9" ht="28.65" customHeight="1" x14ac:dyDescent="0.3">
      <c r="A49" s="189" t="s">
        <v>116</v>
      </c>
      <c r="B49" s="81" t="s">
        <v>117</v>
      </c>
      <c r="C49" s="46" t="s">
        <v>117</v>
      </c>
      <c r="D49" s="72">
        <v>8680</v>
      </c>
      <c r="E49" s="72">
        <v>2941</v>
      </c>
      <c r="F49" s="172">
        <v>2.2477044629510998</v>
      </c>
      <c r="G49" s="47">
        <v>2.9513770826249575</v>
      </c>
      <c r="H49" s="44">
        <v>2.9513770826249575</v>
      </c>
      <c r="I49" s="45" t="s">
        <v>118</v>
      </c>
    </row>
    <row r="50" spans="1:9" ht="17.25" customHeight="1" x14ac:dyDescent="0.3">
      <c r="A50" s="189"/>
      <c r="B50" s="81" t="s">
        <v>119</v>
      </c>
      <c r="C50" s="46" t="s">
        <v>119</v>
      </c>
      <c r="D50" s="72">
        <v>9311</v>
      </c>
      <c r="E50" s="72">
        <v>4899</v>
      </c>
      <c r="F50" s="173"/>
      <c r="G50" s="47">
        <v>1.9005919575423555</v>
      </c>
      <c r="H50" s="44">
        <v>1.9005919575423555</v>
      </c>
      <c r="I50" s="45" t="s">
        <v>120</v>
      </c>
    </row>
    <row r="51" spans="1:9" ht="29.4" customHeight="1" x14ac:dyDescent="0.3">
      <c r="A51" s="189"/>
      <c r="B51" s="81" t="s">
        <v>121</v>
      </c>
      <c r="C51" s="46" t="s">
        <v>121</v>
      </c>
      <c r="D51" s="72">
        <v>1775</v>
      </c>
      <c r="E51" s="72">
        <v>826</v>
      </c>
      <c r="F51" s="173"/>
      <c r="G51" s="47">
        <v>2.1489104116222761</v>
      </c>
      <c r="H51" s="44">
        <v>2.1489104116222761</v>
      </c>
      <c r="I51" s="45"/>
    </row>
    <row r="52" spans="1:9" ht="29.4" customHeight="1" x14ac:dyDescent="0.3">
      <c r="A52" s="189"/>
      <c r="B52" s="81" t="s">
        <v>122</v>
      </c>
      <c r="C52" s="46" t="s">
        <v>122</v>
      </c>
      <c r="D52" s="72">
        <v>746</v>
      </c>
      <c r="E52" s="72">
        <v>543</v>
      </c>
      <c r="F52" s="173"/>
      <c r="G52" s="47">
        <v>1.3738489871086557</v>
      </c>
      <c r="H52" s="44">
        <v>1.3738489871086557</v>
      </c>
      <c r="I52" s="45" t="s">
        <v>123</v>
      </c>
    </row>
    <row r="53" spans="1:9" ht="18" customHeight="1" x14ac:dyDescent="0.3">
      <c r="A53" s="189"/>
      <c r="B53" s="81" t="s">
        <v>124</v>
      </c>
      <c r="C53" s="46" t="s">
        <v>124</v>
      </c>
      <c r="D53" s="72">
        <v>540</v>
      </c>
      <c r="E53" s="72">
        <v>157</v>
      </c>
      <c r="F53" s="174"/>
      <c r="G53" s="47">
        <v>3.4394904458598727</v>
      </c>
      <c r="H53" s="44">
        <v>3.4394904458598727</v>
      </c>
      <c r="I53" s="45" t="s">
        <v>125</v>
      </c>
    </row>
    <row r="54" spans="1:9" ht="17.100000000000001" customHeight="1" x14ac:dyDescent="0.3">
      <c r="A54" s="62" t="s">
        <v>126</v>
      </c>
      <c r="B54" s="81" t="s">
        <v>126</v>
      </c>
      <c r="C54" s="46" t="s">
        <v>126</v>
      </c>
      <c r="D54" s="72">
        <v>1557</v>
      </c>
      <c r="E54" s="72">
        <v>871</v>
      </c>
      <c r="F54" s="48">
        <v>1.7876004592422503</v>
      </c>
      <c r="G54" s="47">
        <v>1.7876004592422503</v>
      </c>
      <c r="H54" s="44">
        <v>1.7876004592422503</v>
      </c>
      <c r="I54" s="45"/>
    </row>
    <row r="55" spans="1:9" ht="17.100000000000001" customHeight="1" x14ac:dyDescent="0.3">
      <c r="A55" s="62" t="s">
        <v>127</v>
      </c>
      <c r="B55" s="81" t="s">
        <v>127</v>
      </c>
      <c r="C55" s="46" t="s">
        <v>127</v>
      </c>
      <c r="D55" s="72">
        <v>1336</v>
      </c>
      <c r="E55" s="72">
        <v>913</v>
      </c>
      <c r="F55" s="48">
        <v>1.4633077765607887</v>
      </c>
      <c r="G55" s="47">
        <v>1.4633077765607887</v>
      </c>
      <c r="H55" s="44">
        <v>1.4633077765607887</v>
      </c>
      <c r="I55" s="45"/>
    </row>
    <row r="57" spans="1:9" x14ac:dyDescent="0.3">
      <c r="A57" s="63" t="s">
        <v>36</v>
      </c>
    </row>
  </sheetData>
  <mergeCells count="29">
    <mergeCell ref="A46:A47"/>
    <mergeCell ref="F46:F47"/>
    <mergeCell ref="A40:A42"/>
    <mergeCell ref="F40:F42"/>
    <mergeCell ref="A49:A53"/>
    <mergeCell ref="F49:F53"/>
    <mergeCell ref="A43:A45"/>
    <mergeCell ref="I5:I6"/>
    <mergeCell ref="B31:B33"/>
    <mergeCell ref="F31:F38"/>
    <mergeCell ref="G31:G33"/>
    <mergeCell ref="B34:B36"/>
    <mergeCell ref="G34:G36"/>
    <mergeCell ref="G25:G28"/>
    <mergeCell ref="B7:B13"/>
    <mergeCell ref="F7:F28"/>
    <mergeCell ref="G7:G13"/>
    <mergeCell ref="B14:B20"/>
    <mergeCell ref="G14:G20"/>
    <mergeCell ref="E5:E6"/>
    <mergeCell ref="F29:F30"/>
    <mergeCell ref="A5:C5"/>
    <mergeCell ref="D5:D6"/>
    <mergeCell ref="F5:H5"/>
    <mergeCell ref="F43:F45"/>
    <mergeCell ref="A31:A38"/>
    <mergeCell ref="A7:A28"/>
    <mergeCell ref="A29:A30"/>
    <mergeCell ref="B25:B28"/>
  </mergeCells>
  <hyperlinks>
    <hyperlink ref="F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4140625" defaultRowHeight="14.4" x14ac:dyDescent="0.3"/>
  <cols>
    <col min="1" max="1" width="20.5546875" style="16" customWidth="1"/>
    <col min="2" max="2" width="39.6640625" style="16" customWidth="1"/>
    <col min="3" max="3" width="47.6640625" style="16" customWidth="1"/>
    <col min="4" max="4" width="12.5546875" style="16" customWidth="1"/>
    <col min="5" max="7" width="11.44140625" style="16"/>
    <col min="8" max="8" width="74.6640625" customWidth="1"/>
    <col min="9" max="16384" width="11.44140625" style="16"/>
  </cols>
  <sheetData>
    <row r="1" spans="1:8" ht="32.1" customHeight="1" x14ac:dyDescent="0.3">
      <c r="G1" s="49" t="s">
        <v>17</v>
      </c>
    </row>
    <row r="2" spans="1:8" ht="14.4" customHeight="1" x14ac:dyDescent="0.3">
      <c r="G2" s="49"/>
    </row>
    <row r="3" spans="1:8" ht="17.399999999999999" x14ac:dyDescent="0.3">
      <c r="A3" s="75" t="s">
        <v>1420</v>
      </c>
      <c r="H3" s="16"/>
    </row>
    <row r="4" spans="1:8" x14ac:dyDescent="0.3">
      <c r="H4" s="16"/>
    </row>
    <row r="5" spans="1:8" x14ac:dyDescent="0.3">
      <c r="A5" s="197" t="s">
        <v>37</v>
      </c>
      <c r="B5" s="198"/>
      <c r="C5" s="199"/>
      <c r="D5" s="190" t="s">
        <v>128</v>
      </c>
      <c r="E5" s="192" t="s">
        <v>129</v>
      </c>
      <c r="F5" s="192"/>
      <c r="G5" s="193"/>
      <c r="H5" s="194" t="s">
        <v>41</v>
      </c>
    </row>
    <row r="6" spans="1:8" x14ac:dyDescent="0.3">
      <c r="A6" s="135" t="s">
        <v>42</v>
      </c>
      <c r="B6" s="136" t="s">
        <v>43</v>
      </c>
      <c r="C6" s="137" t="s">
        <v>44</v>
      </c>
      <c r="D6" s="191"/>
      <c r="E6" s="138" t="s">
        <v>42</v>
      </c>
      <c r="F6" s="134" t="s">
        <v>43</v>
      </c>
      <c r="G6" s="134" t="s">
        <v>44</v>
      </c>
      <c r="H6" s="195"/>
    </row>
    <row r="7" spans="1:8" ht="17.25" customHeight="1" x14ac:dyDescent="0.3">
      <c r="A7" s="196" t="s">
        <v>45</v>
      </c>
      <c r="B7" s="201" t="s">
        <v>46</v>
      </c>
      <c r="C7" s="130" t="s">
        <v>47</v>
      </c>
      <c r="D7" s="131">
        <v>1441</v>
      </c>
      <c r="E7" s="173">
        <v>27.679688301035576</v>
      </c>
      <c r="F7" s="181">
        <v>16.126320106633855</v>
      </c>
      <c r="G7" s="132">
        <v>2.95498820875628</v>
      </c>
      <c r="H7" s="133" t="s">
        <v>48</v>
      </c>
    </row>
    <row r="8" spans="1:8" ht="17.25" customHeight="1" x14ac:dyDescent="0.3">
      <c r="A8" s="175"/>
      <c r="B8" s="201"/>
      <c r="C8" s="43" t="s">
        <v>49</v>
      </c>
      <c r="D8" s="72">
        <v>637</v>
      </c>
      <c r="E8" s="173"/>
      <c r="F8" s="181"/>
      <c r="G8" s="132">
        <v>1.3062647390546498</v>
      </c>
      <c r="H8" s="45" t="s">
        <v>50</v>
      </c>
    </row>
    <row r="9" spans="1:8" ht="17.25" customHeight="1" x14ac:dyDescent="0.3">
      <c r="A9" s="175"/>
      <c r="B9" s="201"/>
      <c r="C9" s="43" t="s">
        <v>51</v>
      </c>
      <c r="D9" s="72">
        <v>69</v>
      </c>
      <c r="E9" s="173"/>
      <c r="F9" s="181"/>
      <c r="G9" s="132">
        <v>0.14149492463857274</v>
      </c>
      <c r="H9" s="45"/>
    </row>
    <row r="10" spans="1:8" x14ac:dyDescent="0.3">
      <c r="A10" s="175"/>
      <c r="B10" s="201"/>
      <c r="C10" s="46" t="s">
        <v>52</v>
      </c>
      <c r="D10" s="72">
        <v>1679</v>
      </c>
      <c r="E10" s="173"/>
      <c r="F10" s="181"/>
      <c r="G10" s="132">
        <v>3.4430431662052703</v>
      </c>
      <c r="H10" s="45" t="s">
        <v>53</v>
      </c>
    </row>
    <row r="11" spans="1:8" ht="17.25" customHeight="1" x14ac:dyDescent="0.3">
      <c r="A11" s="175"/>
      <c r="B11" s="201"/>
      <c r="C11" s="43" t="s">
        <v>54</v>
      </c>
      <c r="D11" s="72">
        <v>562</v>
      </c>
      <c r="E11" s="173"/>
      <c r="F11" s="181"/>
      <c r="G11" s="132">
        <v>1.1524659079257664</v>
      </c>
      <c r="H11" s="45" t="s">
        <v>55</v>
      </c>
    </row>
    <row r="12" spans="1:8" ht="17.25" customHeight="1" x14ac:dyDescent="0.3">
      <c r="A12" s="175"/>
      <c r="B12" s="201"/>
      <c r="C12" s="43" t="s">
        <v>56</v>
      </c>
      <c r="D12" s="72">
        <v>858</v>
      </c>
      <c r="E12" s="173"/>
      <c r="F12" s="181"/>
      <c r="G12" s="132">
        <v>1.7594586281144262</v>
      </c>
      <c r="H12" s="45" t="s">
        <v>57</v>
      </c>
    </row>
    <row r="13" spans="1:8" ht="26.4" x14ac:dyDescent="0.3">
      <c r="A13" s="175"/>
      <c r="B13" s="202"/>
      <c r="C13" s="46" t="s">
        <v>58</v>
      </c>
      <c r="D13" s="72">
        <v>2618</v>
      </c>
      <c r="E13" s="173"/>
      <c r="F13" s="182"/>
      <c r="G13" s="132">
        <v>5.3686045319388906</v>
      </c>
      <c r="H13" s="45" t="s">
        <v>130</v>
      </c>
    </row>
    <row r="14" spans="1:8" ht="17.25" customHeight="1" x14ac:dyDescent="0.3">
      <c r="A14" s="175"/>
      <c r="B14" s="200" t="s">
        <v>60</v>
      </c>
      <c r="C14" s="43" t="s">
        <v>47</v>
      </c>
      <c r="D14" s="72">
        <v>151</v>
      </c>
      <c r="E14" s="173"/>
      <c r="F14" s="180">
        <v>2.7929867733005227</v>
      </c>
      <c r="G14" s="132">
        <v>0.30964831333948528</v>
      </c>
      <c r="H14" s="45" t="s">
        <v>61</v>
      </c>
    </row>
    <row r="15" spans="1:8" ht="17.25" customHeight="1" x14ac:dyDescent="0.3">
      <c r="A15" s="175"/>
      <c r="B15" s="201"/>
      <c r="C15" s="43" t="s">
        <v>62</v>
      </c>
      <c r="D15" s="72">
        <v>49</v>
      </c>
      <c r="E15" s="173"/>
      <c r="F15" s="181"/>
      <c r="G15" s="132">
        <v>0.10048190300420384</v>
      </c>
      <c r="H15" s="45" t="s">
        <v>63</v>
      </c>
    </row>
    <row r="16" spans="1:8" ht="17.25" customHeight="1" x14ac:dyDescent="0.3">
      <c r="A16" s="175"/>
      <c r="B16" s="201"/>
      <c r="C16" s="43" t="s">
        <v>51</v>
      </c>
      <c r="D16" s="72">
        <v>11</v>
      </c>
      <c r="E16" s="173"/>
      <c r="F16" s="181"/>
      <c r="G16" s="132">
        <v>2.2557161898902903E-2</v>
      </c>
      <c r="H16" s="45"/>
    </row>
    <row r="17" spans="1:8" ht="17.25" customHeight="1" x14ac:dyDescent="0.3">
      <c r="A17" s="175"/>
      <c r="B17" s="201"/>
      <c r="C17" s="46" t="s">
        <v>64</v>
      </c>
      <c r="D17" s="72">
        <v>343</v>
      </c>
      <c r="E17" s="173"/>
      <c r="F17" s="181"/>
      <c r="G17" s="132">
        <v>0.70337332102942685</v>
      </c>
      <c r="H17" s="45" t="s">
        <v>65</v>
      </c>
    </row>
    <row r="18" spans="1:8" ht="17.25" customHeight="1" x14ac:dyDescent="0.3">
      <c r="A18" s="175"/>
      <c r="B18" s="201"/>
      <c r="C18" s="43" t="s">
        <v>54</v>
      </c>
      <c r="D18" s="72">
        <v>191</v>
      </c>
      <c r="E18" s="173"/>
      <c r="F18" s="181"/>
      <c r="G18" s="132">
        <v>0.39167435660822308</v>
      </c>
      <c r="H18" s="45" t="s">
        <v>66</v>
      </c>
    </row>
    <row r="19" spans="1:8" ht="17.25" customHeight="1" x14ac:dyDescent="0.3">
      <c r="A19" s="175"/>
      <c r="B19" s="201"/>
      <c r="C19" s="43" t="s">
        <v>67</v>
      </c>
      <c r="D19" s="72">
        <v>108</v>
      </c>
      <c r="E19" s="173"/>
      <c r="F19" s="181"/>
      <c r="G19" s="132">
        <v>0.2214703168255921</v>
      </c>
      <c r="H19" s="45"/>
    </row>
    <row r="20" spans="1:8" ht="26.4" x14ac:dyDescent="0.3">
      <c r="A20" s="175"/>
      <c r="B20" s="202"/>
      <c r="C20" s="46" t="s">
        <v>68</v>
      </c>
      <c r="D20" s="72">
        <v>509</v>
      </c>
      <c r="E20" s="173"/>
      <c r="F20" s="182"/>
      <c r="G20" s="132">
        <v>1.0437814005946888</v>
      </c>
      <c r="H20" s="45" t="s">
        <v>69</v>
      </c>
    </row>
    <row r="21" spans="1:8" ht="25.65" customHeight="1" x14ac:dyDescent="0.3">
      <c r="A21" s="175"/>
      <c r="B21" s="81" t="s">
        <v>70</v>
      </c>
      <c r="C21" s="43" t="s">
        <v>70</v>
      </c>
      <c r="D21" s="72">
        <v>135</v>
      </c>
      <c r="E21" s="173"/>
      <c r="F21" s="47">
        <v>0.27683789603199016</v>
      </c>
      <c r="G21" s="132">
        <v>0.27683789603199016</v>
      </c>
      <c r="H21" s="45"/>
    </row>
    <row r="22" spans="1:8" ht="28.65" customHeight="1" x14ac:dyDescent="0.3">
      <c r="A22" s="175"/>
      <c r="B22" s="81" t="s">
        <v>71</v>
      </c>
      <c r="C22" s="43" t="s">
        <v>71</v>
      </c>
      <c r="D22" s="72">
        <v>186</v>
      </c>
      <c r="E22" s="173"/>
      <c r="F22" s="47">
        <v>0.38142110119963091</v>
      </c>
      <c r="G22" s="132">
        <v>0.38142110119963091</v>
      </c>
      <c r="H22" s="45"/>
    </row>
    <row r="23" spans="1:8" ht="18" customHeight="1" x14ac:dyDescent="0.3">
      <c r="A23" s="175"/>
      <c r="B23" s="81" t="s">
        <v>72</v>
      </c>
      <c r="C23" s="43" t="s">
        <v>72</v>
      </c>
      <c r="D23" s="72">
        <v>276</v>
      </c>
      <c r="E23" s="173"/>
      <c r="F23" s="47">
        <v>0.56597969855429098</v>
      </c>
      <c r="G23" s="132">
        <v>0.56597969855429098</v>
      </c>
      <c r="H23" s="45" t="s">
        <v>73</v>
      </c>
    </row>
    <row r="24" spans="1:8" ht="28.35" customHeight="1" x14ac:dyDescent="0.3">
      <c r="A24" s="175"/>
      <c r="B24" s="81" t="s">
        <v>74</v>
      </c>
      <c r="C24" s="43" t="s">
        <v>74</v>
      </c>
      <c r="D24" s="72">
        <v>29</v>
      </c>
      <c r="E24" s="173"/>
      <c r="F24" s="47">
        <v>5.9468881369834928E-2</v>
      </c>
      <c r="G24" s="132">
        <v>5.9468881369834928E-2</v>
      </c>
      <c r="H24" s="45"/>
    </row>
    <row r="25" spans="1:8" ht="17.25" customHeight="1" x14ac:dyDescent="0.3">
      <c r="A25" s="175"/>
      <c r="B25" s="176" t="s">
        <v>75</v>
      </c>
      <c r="C25" s="46" t="s">
        <v>76</v>
      </c>
      <c r="D25" s="72">
        <v>1070</v>
      </c>
      <c r="E25" s="173"/>
      <c r="F25" s="180">
        <v>7.4766738439454521</v>
      </c>
      <c r="G25" s="132">
        <v>2.1941966574387366</v>
      </c>
      <c r="H25" s="45" t="s">
        <v>77</v>
      </c>
    </row>
    <row r="26" spans="1:8" ht="17.25" customHeight="1" x14ac:dyDescent="0.3">
      <c r="A26" s="175"/>
      <c r="B26" s="176"/>
      <c r="C26" s="46" t="s">
        <v>78</v>
      </c>
      <c r="D26" s="72">
        <v>658</v>
      </c>
      <c r="E26" s="173"/>
      <c r="F26" s="181"/>
      <c r="G26" s="132">
        <v>1.3493284117707374</v>
      </c>
      <c r="H26" s="45" t="s">
        <v>79</v>
      </c>
    </row>
    <row r="27" spans="1:8" x14ac:dyDescent="0.3">
      <c r="A27" s="175"/>
      <c r="B27" s="176"/>
      <c r="C27" s="46" t="s">
        <v>80</v>
      </c>
      <c r="D27" s="72">
        <v>771</v>
      </c>
      <c r="E27" s="173"/>
      <c r="F27" s="181"/>
      <c r="G27" s="132">
        <v>1.5810519840049215</v>
      </c>
      <c r="H27" s="45"/>
    </row>
    <row r="28" spans="1:8" ht="26.4" x14ac:dyDescent="0.3">
      <c r="A28" s="175"/>
      <c r="B28" s="176"/>
      <c r="C28" s="46" t="s">
        <v>81</v>
      </c>
      <c r="D28" s="72">
        <v>1147</v>
      </c>
      <c r="E28" s="174"/>
      <c r="F28" s="182"/>
      <c r="G28" s="132">
        <v>2.352096790731057</v>
      </c>
      <c r="H28" s="45" t="s">
        <v>82</v>
      </c>
    </row>
    <row r="29" spans="1:8" ht="17.25" customHeight="1" x14ac:dyDescent="0.3">
      <c r="A29" s="175" t="s">
        <v>83</v>
      </c>
      <c r="B29" s="81" t="s">
        <v>84</v>
      </c>
      <c r="C29" s="46" t="s">
        <v>84</v>
      </c>
      <c r="D29" s="72">
        <v>153</v>
      </c>
      <c r="E29" s="172">
        <v>0.52906797908335901</v>
      </c>
      <c r="F29" s="47">
        <v>0.31374961550292219</v>
      </c>
      <c r="G29" s="132">
        <v>0.31374961550292219</v>
      </c>
      <c r="H29" s="45"/>
    </row>
    <row r="30" spans="1:8" ht="17.25" customHeight="1" x14ac:dyDescent="0.3">
      <c r="A30" s="175"/>
      <c r="B30" s="81" t="s">
        <v>85</v>
      </c>
      <c r="C30" s="46" t="s">
        <v>85</v>
      </c>
      <c r="D30" s="72">
        <v>105</v>
      </c>
      <c r="E30" s="174"/>
      <c r="F30" s="47">
        <v>0.21531836358043679</v>
      </c>
      <c r="G30" s="132">
        <v>0.21531836358043679</v>
      </c>
      <c r="H30" s="45"/>
    </row>
    <row r="31" spans="1:8" ht="17.25" customHeight="1" x14ac:dyDescent="0.3">
      <c r="A31" s="175" t="s">
        <v>86</v>
      </c>
      <c r="B31" s="179" t="s">
        <v>46</v>
      </c>
      <c r="C31" s="46" t="s">
        <v>87</v>
      </c>
      <c r="D31" s="72">
        <v>1410</v>
      </c>
      <c r="E31" s="172">
        <v>8.4056187839639094</v>
      </c>
      <c r="F31" s="180">
        <v>3.6029939505793092</v>
      </c>
      <c r="G31" s="132">
        <v>2.8914180252230084</v>
      </c>
      <c r="H31" s="45" t="s">
        <v>88</v>
      </c>
    </row>
    <row r="32" spans="1:8" ht="17.25" customHeight="1" x14ac:dyDescent="0.3">
      <c r="A32" s="175"/>
      <c r="B32" s="179"/>
      <c r="C32" s="46" t="s">
        <v>89</v>
      </c>
      <c r="D32" s="72">
        <v>330</v>
      </c>
      <c r="E32" s="173"/>
      <c r="F32" s="181"/>
      <c r="G32" s="132">
        <v>0.676714856967087</v>
      </c>
      <c r="H32" s="45" t="s">
        <v>90</v>
      </c>
    </row>
    <row r="33" spans="1:8" x14ac:dyDescent="0.3">
      <c r="A33" s="175"/>
      <c r="B33" s="179"/>
      <c r="C33" s="46" t="s">
        <v>91</v>
      </c>
      <c r="D33" s="72">
        <v>17</v>
      </c>
      <c r="E33" s="173"/>
      <c r="F33" s="182"/>
      <c r="G33" s="132">
        <v>3.4861068389213573E-2</v>
      </c>
      <c r="H33" s="45" t="s">
        <v>92</v>
      </c>
    </row>
    <row r="34" spans="1:8" ht="17.25" customHeight="1" x14ac:dyDescent="0.3">
      <c r="A34" s="175"/>
      <c r="B34" s="183" t="s">
        <v>60</v>
      </c>
      <c r="C34" s="43" t="s">
        <v>93</v>
      </c>
      <c r="D34" s="72">
        <v>418</v>
      </c>
      <c r="E34" s="173"/>
      <c r="F34" s="180">
        <v>1.9399159233056495</v>
      </c>
      <c r="G34" s="132">
        <v>0.85717215215831022</v>
      </c>
      <c r="H34" s="45"/>
    </row>
    <row r="35" spans="1:8" ht="17.25" customHeight="1" x14ac:dyDescent="0.3">
      <c r="A35" s="175"/>
      <c r="B35" s="183"/>
      <c r="C35" s="43" t="s">
        <v>94</v>
      </c>
      <c r="D35" s="72">
        <v>488</v>
      </c>
      <c r="E35" s="173"/>
      <c r="F35" s="181"/>
      <c r="G35" s="132">
        <v>1.0007177278786015</v>
      </c>
      <c r="H35" s="45"/>
    </row>
    <row r="36" spans="1:8" ht="17.25" customHeight="1" x14ac:dyDescent="0.3">
      <c r="A36" s="175"/>
      <c r="B36" s="183"/>
      <c r="C36" s="43" t="s">
        <v>95</v>
      </c>
      <c r="D36" s="72">
        <v>40</v>
      </c>
      <c r="E36" s="173"/>
      <c r="F36" s="182"/>
      <c r="G36" s="132">
        <v>8.202604326873783E-2</v>
      </c>
      <c r="H36" s="45"/>
    </row>
    <row r="37" spans="1:8" ht="17.25" customHeight="1" x14ac:dyDescent="0.3">
      <c r="A37" s="175"/>
      <c r="B37" s="81" t="s">
        <v>96</v>
      </c>
      <c r="C37" s="46" t="s">
        <v>96</v>
      </c>
      <c r="D37" s="72">
        <v>480</v>
      </c>
      <c r="E37" s="173"/>
      <c r="F37" s="47">
        <v>0.98431251922485397</v>
      </c>
      <c r="G37" s="132">
        <v>0.98431251922485397</v>
      </c>
      <c r="H37" s="45" t="s">
        <v>97</v>
      </c>
    </row>
    <row r="38" spans="1:8" ht="30" customHeight="1" x14ac:dyDescent="0.3">
      <c r="A38" s="175"/>
      <c r="B38" s="81" t="s">
        <v>98</v>
      </c>
      <c r="C38" s="46" t="s">
        <v>98</v>
      </c>
      <c r="D38" s="72">
        <v>916</v>
      </c>
      <c r="E38" s="173"/>
      <c r="F38" s="47">
        <v>1.8783963908540962</v>
      </c>
      <c r="G38" s="132">
        <v>1.8783963908540962</v>
      </c>
      <c r="H38" s="45" t="s">
        <v>99</v>
      </c>
    </row>
    <row r="39" spans="1:8" ht="28.65" customHeight="1" x14ac:dyDescent="0.3">
      <c r="A39" s="82" t="s">
        <v>100</v>
      </c>
      <c r="B39" s="81" t="s">
        <v>100</v>
      </c>
      <c r="C39" s="46" t="s">
        <v>100</v>
      </c>
      <c r="D39" s="72">
        <v>1141</v>
      </c>
      <c r="E39" s="48">
        <v>2.3397928842407465</v>
      </c>
      <c r="F39" s="47">
        <v>2.3397928842407465</v>
      </c>
      <c r="G39" s="132">
        <v>2.3397928842407465</v>
      </c>
      <c r="H39" s="45"/>
    </row>
    <row r="40" spans="1:8" ht="17.25" customHeight="1" x14ac:dyDescent="0.3">
      <c r="A40" s="175" t="s">
        <v>101</v>
      </c>
      <c r="B40" s="81" t="s">
        <v>102</v>
      </c>
      <c r="C40" s="46" t="s">
        <v>102</v>
      </c>
      <c r="D40" s="72">
        <v>2565</v>
      </c>
      <c r="E40" s="172">
        <v>9.098738849584743</v>
      </c>
      <c r="F40" s="47">
        <v>5.2599200246078128</v>
      </c>
      <c r="G40" s="132">
        <v>5.2599200246078128</v>
      </c>
      <c r="H40" s="45"/>
    </row>
    <row r="41" spans="1:8" ht="17.25" customHeight="1" x14ac:dyDescent="0.3">
      <c r="A41" s="175"/>
      <c r="B41" s="81" t="s">
        <v>103</v>
      </c>
      <c r="C41" s="46" t="s">
        <v>103</v>
      </c>
      <c r="D41" s="72">
        <v>1099</v>
      </c>
      <c r="E41" s="173"/>
      <c r="F41" s="47">
        <v>2.2536655388085713</v>
      </c>
      <c r="G41" s="132">
        <v>2.2536655388085713</v>
      </c>
      <c r="H41" s="45"/>
    </row>
    <row r="42" spans="1:8" ht="17.25" customHeight="1" x14ac:dyDescent="0.3">
      <c r="A42" s="175"/>
      <c r="B42" s="81" t="s">
        <v>104</v>
      </c>
      <c r="C42" s="46" t="s">
        <v>104</v>
      </c>
      <c r="D42" s="72">
        <v>773</v>
      </c>
      <c r="E42" s="174"/>
      <c r="F42" s="47">
        <v>1.5851532861683584</v>
      </c>
      <c r="G42" s="132">
        <v>1.5851532861683584</v>
      </c>
      <c r="H42" s="45" t="s">
        <v>105</v>
      </c>
    </row>
    <row r="43" spans="1:8" ht="17.25" customHeight="1" x14ac:dyDescent="0.3">
      <c r="A43" s="175" t="s">
        <v>106</v>
      </c>
      <c r="B43" s="81" t="s">
        <v>107</v>
      </c>
      <c r="C43" s="46" t="s">
        <v>107</v>
      </c>
      <c r="D43" s="72">
        <v>276</v>
      </c>
      <c r="E43" s="172">
        <v>1.0089203322054752</v>
      </c>
      <c r="F43" s="47">
        <v>0.56597969855429098</v>
      </c>
      <c r="G43" s="132">
        <v>0.56597969855429098</v>
      </c>
      <c r="H43" s="45"/>
    </row>
    <row r="44" spans="1:8" ht="27" customHeight="1" x14ac:dyDescent="0.3">
      <c r="A44" s="175"/>
      <c r="B44" s="81" t="s">
        <v>108</v>
      </c>
      <c r="C44" s="46" t="s">
        <v>108</v>
      </c>
      <c r="D44" s="72">
        <v>129</v>
      </c>
      <c r="E44" s="173"/>
      <c r="F44" s="47">
        <v>0.2645339895416795</v>
      </c>
      <c r="G44" s="132">
        <v>0.2645339895416795</v>
      </c>
      <c r="H44" s="45"/>
    </row>
    <row r="45" spans="1:8" ht="28.35" customHeight="1" x14ac:dyDescent="0.3">
      <c r="A45" s="175"/>
      <c r="B45" s="81" t="s">
        <v>109</v>
      </c>
      <c r="C45" s="46" t="s">
        <v>109</v>
      </c>
      <c r="D45" s="72">
        <v>87</v>
      </c>
      <c r="E45" s="174"/>
      <c r="F45" s="47">
        <v>0.17840664410950477</v>
      </c>
      <c r="G45" s="132">
        <v>0.17840664410950477</v>
      </c>
      <c r="H45" s="45"/>
    </row>
    <row r="46" spans="1:8" ht="28.65" customHeight="1" x14ac:dyDescent="0.3">
      <c r="A46" s="175" t="s">
        <v>110</v>
      </c>
      <c r="B46" s="81" t="s">
        <v>111</v>
      </c>
      <c r="C46" s="46" t="s">
        <v>111</v>
      </c>
      <c r="D46" s="72">
        <v>240</v>
      </c>
      <c r="E46" s="172">
        <v>0.65415769506818422</v>
      </c>
      <c r="F46" s="47">
        <v>0.49215625961242698</v>
      </c>
      <c r="G46" s="132">
        <v>0.49215625961242698</v>
      </c>
      <c r="H46" s="45" t="s">
        <v>112</v>
      </c>
    </row>
    <row r="47" spans="1:8" ht="17.25" customHeight="1" x14ac:dyDescent="0.3">
      <c r="A47" s="175"/>
      <c r="B47" s="81" t="s">
        <v>113</v>
      </c>
      <c r="C47" s="46" t="s">
        <v>113</v>
      </c>
      <c r="D47" s="72">
        <v>79</v>
      </c>
      <c r="E47" s="174"/>
      <c r="F47" s="47">
        <v>0.16200143545575721</v>
      </c>
      <c r="G47" s="132">
        <v>0.16200143545575721</v>
      </c>
      <c r="H47" s="45" t="s">
        <v>114</v>
      </c>
    </row>
    <row r="48" spans="1:8" ht="14.4" customHeight="1" x14ac:dyDescent="0.3">
      <c r="A48" s="82" t="s">
        <v>115</v>
      </c>
      <c r="B48" s="81" t="s">
        <v>115</v>
      </c>
      <c r="C48" s="46" t="s">
        <v>115</v>
      </c>
      <c r="D48" s="72">
        <v>576</v>
      </c>
      <c r="E48" s="48">
        <v>1.1811750230698246</v>
      </c>
      <c r="F48" s="47">
        <v>1.1811750230698246</v>
      </c>
      <c r="G48" s="132">
        <v>1.1811750230698246</v>
      </c>
      <c r="H48" s="45"/>
    </row>
    <row r="49" spans="1:8" ht="28.35" customHeight="1" x14ac:dyDescent="0.3">
      <c r="A49" s="189" t="s">
        <v>116</v>
      </c>
      <c r="B49" s="81" t="s">
        <v>117</v>
      </c>
      <c r="C49" s="46" t="s">
        <v>117</v>
      </c>
      <c r="D49" s="72">
        <v>8680</v>
      </c>
      <c r="E49" s="172">
        <v>43.17030657233672</v>
      </c>
      <c r="F49" s="47">
        <v>17.799651389316107</v>
      </c>
      <c r="G49" s="132">
        <v>17.799651389316107</v>
      </c>
      <c r="H49" s="45" t="s">
        <v>118</v>
      </c>
    </row>
    <row r="50" spans="1:8" ht="16.649999999999999" customHeight="1" x14ac:dyDescent="0.3">
      <c r="A50" s="189"/>
      <c r="B50" s="81" t="s">
        <v>119</v>
      </c>
      <c r="C50" s="46" t="s">
        <v>119</v>
      </c>
      <c r="D50" s="72">
        <v>9311</v>
      </c>
      <c r="E50" s="173"/>
      <c r="F50" s="47">
        <v>19.093612221880445</v>
      </c>
      <c r="G50" s="132">
        <v>19.093612221880445</v>
      </c>
      <c r="H50" s="45" t="s">
        <v>120</v>
      </c>
    </row>
    <row r="51" spans="1:8" ht="28.35" customHeight="1" x14ac:dyDescent="0.3">
      <c r="A51" s="189"/>
      <c r="B51" s="81" t="s">
        <v>121</v>
      </c>
      <c r="C51" s="46" t="s">
        <v>121</v>
      </c>
      <c r="D51" s="72">
        <v>1775</v>
      </c>
      <c r="E51" s="173"/>
      <c r="F51" s="47">
        <v>3.6399056700502412</v>
      </c>
      <c r="G51" s="132">
        <v>3.6399056700502412</v>
      </c>
      <c r="H51" s="45"/>
    </row>
    <row r="52" spans="1:8" ht="26.4" customHeight="1" x14ac:dyDescent="0.3">
      <c r="A52" s="189"/>
      <c r="B52" s="81" t="s">
        <v>122</v>
      </c>
      <c r="C52" s="46" t="s">
        <v>122</v>
      </c>
      <c r="D52" s="72">
        <v>746</v>
      </c>
      <c r="E52" s="173"/>
      <c r="F52" s="47">
        <v>1.5297857069619605</v>
      </c>
      <c r="G52" s="132">
        <v>1.5297857069619605</v>
      </c>
      <c r="H52" s="45" t="s">
        <v>123</v>
      </c>
    </row>
    <row r="53" spans="1:8" ht="18" customHeight="1" x14ac:dyDescent="0.3">
      <c r="A53" s="189"/>
      <c r="B53" s="81" t="s">
        <v>124</v>
      </c>
      <c r="C53" s="46" t="s">
        <v>124</v>
      </c>
      <c r="D53" s="72">
        <v>540</v>
      </c>
      <c r="E53" s="174"/>
      <c r="F53" s="47">
        <v>1.1073515841279606</v>
      </c>
      <c r="G53" s="132">
        <v>1.1073515841279606</v>
      </c>
      <c r="H53" s="45" t="s">
        <v>125</v>
      </c>
    </row>
    <row r="54" spans="1:8" ht="15.6" customHeight="1" x14ac:dyDescent="0.3">
      <c r="A54" s="82" t="s">
        <v>126</v>
      </c>
      <c r="B54" s="81" t="s">
        <v>126</v>
      </c>
      <c r="C54" s="46" t="s">
        <v>126</v>
      </c>
      <c r="D54" s="72">
        <v>1557</v>
      </c>
      <c r="E54" s="48">
        <v>3.1928637342356194</v>
      </c>
      <c r="F54" s="47">
        <v>3.1928637342356194</v>
      </c>
      <c r="G54" s="132">
        <v>3.1928637342356194</v>
      </c>
      <c r="H54" s="45"/>
    </row>
    <row r="55" spans="1:8" x14ac:dyDescent="0.3">
      <c r="A55" s="82" t="s">
        <v>127</v>
      </c>
      <c r="B55" s="81" t="s">
        <v>127</v>
      </c>
      <c r="C55" s="46" t="s">
        <v>127</v>
      </c>
      <c r="D55" s="72">
        <v>1336</v>
      </c>
      <c r="E55" s="48">
        <v>2.7396698451758432</v>
      </c>
      <c r="F55" s="47">
        <v>2.7396698451758432</v>
      </c>
      <c r="G55" s="132">
        <v>2.7396698451758432</v>
      </c>
      <c r="H55" s="45"/>
    </row>
    <row r="57" spans="1:8" x14ac:dyDescent="0.3">
      <c r="A57" s="63" t="s">
        <v>36</v>
      </c>
    </row>
  </sheetData>
  <mergeCells count="28">
    <mergeCell ref="A49:A53"/>
    <mergeCell ref="A46:A47"/>
    <mergeCell ref="A43:A45"/>
    <mergeCell ref="A7:A28"/>
    <mergeCell ref="A5:C5"/>
    <mergeCell ref="B14:B20"/>
    <mergeCell ref="B25:B28"/>
    <mergeCell ref="A40:A42"/>
    <mergeCell ref="A29:A30"/>
    <mergeCell ref="B7:B13"/>
    <mergeCell ref="A31:A38"/>
    <mergeCell ref="B31:B33"/>
    <mergeCell ref="B34:B36"/>
    <mergeCell ref="E46:E47"/>
    <mergeCell ref="E29:E30"/>
    <mergeCell ref="E49:E53"/>
    <mergeCell ref="F7:F13"/>
    <mergeCell ref="F14:F20"/>
    <mergeCell ref="F25:F28"/>
    <mergeCell ref="E7:E28"/>
    <mergeCell ref="D5:D6"/>
    <mergeCell ref="E5:G5"/>
    <mergeCell ref="H5:H6"/>
    <mergeCell ref="E40:E42"/>
    <mergeCell ref="E43:E45"/>
    <mergeCell ref="F31:F33"/>
    <mergeCell ref="E31:E38"/>
    <mergeCell ref="F34:F36"/>
  </mergeCells>
  <hyperlinks>
    <hyperlink ref="G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7"/>
  <sheetViews>
    <sheetView showGridLines="0" zoomScale="80" zoomScaleNormal="80" workbookViewId="0">
      <pane ySplit="6" topLeftCell="A7" activePane="bottomLeft" state="frozen"/>
      <selection pane="bottomLeft"/>
    </sheetView>
  </sheetViews>
  <sheetFormatPr baseColWidth="10" defaultColWidth="11.44140625" defaultRowHeight="14.4" x14ac:dyDescent="0.3"/>
  <cols>
    <col min="1" max="1" width="20.5546875" style="16" customWidth="1"/>
    <col min="2" max="2" width="39.6640625" style="16" customWidth="1"/>
    <col min="3" max="3" width="47.6640625" style="16" customWidth="1"/>
    <col min="4" max="4" width="12.5546875" style="16" customWidth="1"/>
    <col min="5" max="7" width="11.44140625" style="16"/>
    <col min="8" max="8" width="74.5546875" customWidth="1"/>
    <col min="9" max="16384" width="11.44140625" style="16"/>
  </cols>
  <sheetData>
    <row r="1" spans="1:8" ht="32.1" customHeight="1" x14ac:dyDescent="0.3">
      <c r="F1" s="49" t="s">
        <v>17</v>
      </c>
    </row>
    <row r="2" spans="1:8" ht="14.4" customHeight="1" x14ac:dyDescent="0.3">
      <c r="F2" s="49"/>
    </row>
    <row r="3" spans="1:8" ht="17.399999999999999" x14ac:dyDescent="0.3">
      <c r="A3" s="75" t="s">
        <v>1422</v>
      </c>
      <c r="H3" s="16"/>
    </row>
    <row r="4" spans="1:8" x14ac:dyDescent="0.3">
      <c r="H4" s="16"/>
    </row>
    <row r="5" spans="1:8" x14ac:dyDescent="0.3">
      <c r="A5" s="209" t="s">
        <v>37</v>
      </c>
      <c r="B5" s="210"/>
      <c r="C5" s="211"/>
      <c r="D5" s="184" t="s">
        <v>39</v>
      </c>
      <c r="E5" s="169" t="s">
        <v>131</v>
      </c>
      <c r="F5" s="170"/>
      <c r="G5" s="171"/>
      <c r="H5" s="177" t="s">
        <v>41</v>
      </c>
    </row>
    <row r="6" spans="1:8" x14ac:dyDescent="0.3">
      <c r="A6" s="73" t="s">
        <v>42</v>
      </c>
      <c r="B6" s="73" t="s">
        <v>43</v>
      </c>
      <c r="C6" s="73" t="s">
        <v>44</v>
      </c>
      <c r="D6" s="185"/>
      <c r="E6" s="71" t="s">
        <v>42</v>
      </c>
      <c r="F6" s="71" t="s">
        <v>43</v>
      </c>
      <c r="G6" s="71" t="s">
        <v>44</v>
      </c>
      <c r="H6" s="178"/>
    </row>
    <row r="7" spans="1:8" ht="17.25" customHeight="1" x14ac:dyDescent="0.3">
      <c r="A7" s="196" t="s">
        <v>45</v>
      </c>
      <c r="B7" s="200" t="s">
        <v>46</v>
      </c>
      <c r="C7" s="43" t="s">
        <v>47</v>
      </c>
      <c r="D7" s="72">
        <v>585</v>
      </c>
      <c r="E7" s="172">
        <v>34.439632313947321</v>
      </c>
      <c r="F7" s="180">
        <v>20.571857875198869</v>
      </c>
      <c r="G7" s="44">
        <v>2.5852925578928763</v>
      </c>
      <c r="H7" s="45" t="s">
        <v>48</v>
      </c>
    </row>
    <row r="8" spans="1:8" ht="17.25" customHeight="1" x14ac:dyDescent="0.3">
      <c r="A8" s="175"/>
      <c r="B8" s="201"/>
      <c r="C8" s="43" t="s">
        <v>49</v>
      </c>
      <c r="D8" s="72">
        <v>278</v>
      </c>
      <c r="E8" s="173"/>
      <c r="F8" s="181"/>
      <c r="G8" s="44">
        <v>1.2285663779388369</v>
      </c>
      <c r="H8" s="45" t="s">
        <v>50</v>
      </c>
    </row>
    <row r="9" spans="1:8" ht="17.25" customHeight="1" x14ac:dyDescent="0.3">
      <c r="A9" s="175"/>
      <c r="B9" s="201"/>
      <c r="C9" s="43" t="s">
        <v>51</v>
      </c>
      <c r="D9" s="72">
        <v>56</v>
      </c>
      <c r="E9" s="173"/>
      <c r="F9" s="181"/>
      <c r="G9" s="44">
        <v>0.24748099699487361</v>
      </c>
      <c r="H9" s="45"/>
    </row>
    <row r="10" spans="1:8" x14ac:dyDescent="0.3">
      <c r="A10" s="175"/>
      <c r="B10" s="201"/>
      <c r="C10" s="46" t="s">
        <v>52</v>
      </c>
      <c r="D10" s="72">
        <v>627</v>
      </c>
      <c r="E10" s="173"/>
      <c r="F10" s="181"/>
      <c r="G10" s="44">
        <v>2.7709033056390315</v>
      </c>
      <c r="H10" s="45" t="s">
        <v>53</v>
      </c>
    </row>
    <row r="11" spans="1:8" ht="17.25" customHeight="1" x14ac:dyDescent="0.3">
      <c r="A11" s="175"/>
      <c r="B11" s="201"/>
      <c r="C11" s="43" t="s">
        <v>54</v>
      </c>
      <c r="D11" s="72">
        <v>337</v>
      </c>
      <c r="E11" s="173"/>
      <c r="F11" s="181"/>
      <c r="G11" s="44">
        <v>1.4893052854870072</v>
      </c>
      <c r="H11" s="45" t="s">
        <v>55</v>
      </c>
    </row>
    <row r="12" spans="1:8" ht="17.25" customHeight="1" x14ac:dyDescent="0.3">
      <c r="A12" s="175"/>
      <c r="B12" s="201"/>
      <c r="C12" s="43" t="s">
        <v>56</v>
      </c>
      <c r="D12" s="72">
        <v>638</v>
      </c>
      <c r="E12" s="173"/>
      <c r="F12" s="181"/>
      <c r="G12" s="44">
        <v>2.8195156443344529</v>
      </c>
      <c r="H12" s="45" t="s">
        <v>57</v>
      </c>
    </row>
    <row r="13" spans="1:8" ht="26.4" x14ac:dyDescent="0.3">
      <c r="A13" s="175"/>
      <c r="B13" s="202"/>
      <c r="C13" s="46" t="s">
        <v>58</v>
      </c>
      <c r="D13" s="72">
        <v>2134</v>
      </c>
      <c r="E13" s="173"/>
      <c r="F13" s="182"/>
      <c r="G13" s="44">
        <v>9.4307937069117909</v>
      </c>
      <c r="H13" s="45" t="s">
        <v>130</v>
      </c>
    </row>
    <row r="14" spans="1:8" ht="17.25" customHeight="1" x14ac:dyDescent="0.3">
      <c r="A14" s="175"/>
      <c r="B14" s="200" t="s">
        <v>60</v>
      </c>
      <c r="C14" s="43" t="s">
        <v>47</v>
      </c>
      <c r="D14" s="72">
        <v>104</v>
      </c>
      <c r="E14" s="173"/>
      <c r="F14" s="180">
        <v>3.8271168463850103</v>
      </c>
      <c r="G14" s="44">
        <v>0.45960756584762241</v>
      </c>
      <c r="H14" s="45" t="s">
        <v>61</v>
      </c>
    </row>
    <row r="15" spans="1:8" ht="17.25" customHeight="1" x14ac:dyDescent="0.3">
      <c r="A15" s="175"/>
      <c r="B15" s="201"/>
      <c r="C15" s="43" t="s">
        <v>62</v>
      </c>
      <c r="D15" s="72">
        <v>30</v>
      </c>
      <c r="E15" s="173"/>
      <c r="F15" s="181"/>
      <c r="G15" s="44">
        <v>0.13257910553296801</v>
      </c>
      <c r="H15" s="45" t="s">
        <v>63</v>
      </c>
    </row>
    <row r="16" spans="1:8" ht="17.25" customHeight="1" x14ac:dyDescent="0.3">
      <c r="A16" s="175"/>
      <c r="B16" s="201"/>
      <c r="C16" s="43" t="s">
        <v>51</v>
      </c>
      <c r="D16" s="72">
        <v>8</v>
      </c>
      <c r="E16" s="173"/>
      <c r="F16" s="181"/>
      <c r="G16" s="44">
        <v>3.5354428142124805E-2</v>
      </c>
      <c r="H16" s="45"/>
    </row>
    <row r="17" spans="1:8" ht="17.25" customHeight="1" x14ac:dyDescent="0.3">
      <c r="A17" s="175"/>
      <c r="B17" s="201"/>
      <c r="C17" s="46" t="s">
        <v>64</v>
      </c>
      <c r="D17" s="72">
        <v>111</v>
      </c>
      <c r="E17" s="173"/>
      <c r="F17" s="181"/>
      <c r="G17" s="44">
        <v>0.49054269047198162</v>
      </c>
      <c r="H17" s="45" t="s">
        <v>65</v>
      </c>
    </row>
    <row r="18" spans="1:8" ht="17.25" customHeight="1" x14ac:dyDescent="0.3">
      <c r="A18" s="175"/>
      <c r="B18" s="201"/>
      <c r="C18" s="43" t="s">
        <v>54</v>
      </c>
      <c r="D18" s="72">
        <v>119</v>
      </c>
      <c r="E18" s="173"/>
      <c r="F18" s="181"/>
      <c r="G18" s="44">
        <v>0.52589711861410637</v>
      </c>
      <c r="H18" s="45" t="s">
        <v>66</v>
      </c>
    </row>
    <row r="19" spans="1:8" ht="17.25" customHeight="1" x14ac:dyDescent="0.3">
      <c r="A19" s="175"/>
      <c r="B19" s="201"/>
      <c r="C19" s="43" t="s">
        <v>67</v>
      </c>
      <c r="D19" s="72">
        <v>42</v>
      </c>
      <c r="E19" s="173"/>
      <c r="F19" s="181"/>
      <c r="G19" s="44">
        <v>0.18561074774615521</v>
      </c>
      <c r="H19" s="45"/>
    </row>
    <row r="20" spans="1:8" ht="26.4" x14ac:dyDescent="0.3">
      <c r="A20" s="175"/>
      <c r="B20" s="202"/>
      <c r="C20" s="46" t="s">
        <v>68</v>
      </c>
      <c r="D20" s="72">
        <v>452</v>
      </c>
      <c r="E20" s="173"/>
      <c r="F20" s="182"/>
      <c r="G20" s="44">
        <v>1.9975251900300515</v>
      </c>
      <c r="H20" s="45" t="s">
        <v>69</v>
      </c>
    </row>
    <row r="21" spans="1:8" ht="27.6" customHeight="1" x14ac:dyDescent="0.3">
      <c r="A21" s="175"/>
      <c r="B21" s="81" t="s">
        <v>70</v>
      </c>
      <c r="C21" s="43" t="s">
        <v>70</v>
      </c>
      <c r="D21" s="72">
        <v>79</v>
      </c>
      <c r="E21" s="173"/>
      <c r="F21" s="47">
        <v>0.3491249779034824</v>
      </c>
      <c r="G21" s="44">
        <v>0.3491249779034824</v>
      </c>
      <c r="H21" s="45"/>
    </row>
    <row r="22" spans="1:8" ht="27.6" customHeight="1" x14ac:dyDescent="0.3">
      <c r="A22" s="175"/>
      <c r="B22" s="81" t="s">
        <v>71</v>
      </c>
      <c r="C22" s="43" t="s">
        <v>71</v>
      </c>
      <c r="D22" s="72">
        <v>123</v>
      </c>
      <c r="E22" s="173"/>
      <c r="F22" s="47">
        <v>0.54357433268516875</v>
      </c>
      <c r="G22" s="44">
        <v>0.54357433268516875</v>
      </c>
      <c r="H22" s="45"/>
    </row>
    <row r="23" spans="1:8" ht="18" customHeight="1" x14ac:dyDescent="0.3">
      <c r="A23" s="175"/>
      <c r="B23" s="81" t="s">
        <v>72</v>
      </c>
      <c r="C23" s="43" t="s">
        <v>72</v>
      </c>
      <c r="D23" s="72">
        <v>225</v>
      </c>
      <c r="E23" s="173"/>
      <c r="F23" s="47">
        <v>0.99434329149725997</v>
      </c>
      <c r="G23" s="44">
        <v>0.99434329149725997</v>
      </c>
      <c r="H23" s="45" t="s">
        <v>73</v>
      </c>
    </row>
    <row r="24" spans="1:8" ht="29.4" customHeight="1" x14ac:dyDescent="0.3">
      <c r="A24" s="175"/>
      <c r="B24" s="81" t="s">
        <v>74</v>
      </c>
      <c r="C24" s="43" t="s">
        <v>74</v>
      </c>
      <c r="D24" s="72">
        <v>19</v>
      </c>
      <c r="E24" s="173"/>
      <c r="F24" s="47">
        <v>8.3966766837546405E-2</v>
      </c>
      <c r="G24" s="44">
        <v>8.3966766837546405E-2</v>
      </c>
      <c r="H24" s="45"/>
    </row>
    <row r="25" spans="1:8" ht="17.25" customHeight="1" x14ac:dyDescent="0.3">
      <c r="A25" s="175"/>
      <c r="B25" s="200" t="s">
        <v>75</v>
      </c>
      <c r="C25" s="46" t="s">
        <v>76</v>
      </c>
      <c r="D25" s="72">
        <v>634</v>
      </c>
      <c r="E25" s="173"/>
      <c r="F25" s="180">
        <v>8.0696482234399856</v>
      </c>
      <c r="G25" s="44">
        <v>2.8018384302633903</v>
      </c>
      <c r="H25" s="45" t="s">
        <v>77</v>
      </c>
    </row>
    <row r="26" spans="1:8" ht="17.25" customHeight="1" x14ac:dyDescent="0.3">
      <c r="A26" s="175"/>
      <c r="B26" s="201"/>
      <c r="C26" s="46" t="s">
        <v>78</v>
      </c>
      <c r="D26" s="72">
        <v>226</v>
      </c>
      <c r="E26" s="173"/>
      <c r="F26" s="181"/>
      <c r="G26" s="44">
        <v>0.99876259501502573</v>
      </c>
      <c r="H26" s="45" t="s">
        <v>79</v>
      </c>
    </row>
    <row r="27" spans="1:8" x14ac:dyDescent="0.3">
      <c r="A27" s="175"/>
      <c r="B27" s="201"/>
      <c r="C27" s="46" t="s">
        <v>80</v>
      </c>
      <c r="D27" s="72">
        <v>286</v>
      </c>
      <c r="E27" s="173"/>
      <c r="F27" s="181"/>
      <c r="G27" s="44">
        <v>1.2639208060809617</v>
      </c>
      <c r="H27" s="45"/>
    </row>
    <row r="28" spans="1:8" ht="26.4" x14ac:dyDescent="0.3">
      <c r="A28" s="175"/>
      <c r="B28" s="202"/>
      <c r="C28" s="46" t="s">
        <v>81</v>
      </c>
      <c r="D28" s="72">
        <v>680</v>
      </c>
      <c r="E28" s="174"/>
      <c r="F28" s="182"/>
      <c r="G28" s="44">
        <v>3.0051263920806082</v>
      </c>
      <c r="H28" s="45" t="s">
        <v>82</v>
      </c>
    </row>
    <row r="29" spans="1:8" ht="17.25" customHeight="1" x14ac:dyDescent="0.3">
      <c r="A29" s="175" t="s">
        <v>83</v>
      </c>
      <c r="B29" s="81" t="s">
        <v>84</v>
      </c>
      <c r="C29" s="46" t="s">
        <v>84</v>
      </c>
      <c r="D29" s="72">
        <v>88</v>
      </c>
      <c r="E29" s="172">
        <v>0.59660597489835598</v>
      </c>
      <c r="F29" s="47">
        <v>0.3888987095633728</v>
      </c>
      <c r="G29" s="44">
        <v>0.3888987095633728</v>
      </c>
      <c r="H29" s="45"/>
    </row>
    <row r="30" spans="1:8" ht="17.25" customHeight="1" x14ac:dyDescent="0.3">
      <c r="A30" s="175"/>
      <c r="B30" s="81" t="s">
        <v>85</v>
      </c>
      <c r="C30" s="46" t="s">
        <v>85</v>
      </c>
      <c r="D30" s="72">
        <v>47</v>
      </c>
      <c r="E30" s="174"/>
      <c r="F30" s="47">
        <v>0.20770726533498324</v>
      </c>
      <c r="G30" s="44">
        <v>0.20770726533498324</v>
      </c>
      <c r="H30" s="45"/>
    </row>
    <row r="31" spans="1:8" ht="17.25" customHeight="1" x14ac:dyDescent="0.3">
      <c r="A31" s="175" t="s">
        <v>86</v>
      </c>
      <c r="B31" s="203" t="s">
        <v>46</v>
      </c>
      <c r="C31" s="46" t="s">
        <v>87</v>
      </c>
      <c r="D31" s="72">
        <v>417</v>
      </c>
      <c r="E31" s="172">
        <v>6.9029520947498675</v>
      </c>
      <c r="F31" s="180">
        <v>3.0183843026339052</v>
      </c>
      <c r="G31" s="44">
        <v>1.8428495669082552</v>
      </c>
      <c r="H31" s="45" t="s">
        <v>88</v>
      </c>
    </row>
    <row r="32" spans="1:8" ht="17.25" customHeight="1" x14ac:dyDescent="0.3">
      <c r="A32" s="175"/>
      <c r="B32" s="204"/>
      <c r="C32" s="46" t="s">
        <v>89</v>
      </c>
      <c r="D32" s="72">
        <v>253</v>
      </c>
      <c r="E32" s="173"/>
      <c r="F32" s="181"/>
      <c r="G32" s="44">
        <v>1.1180837899946969</v>
      </c>
      <c r="H32" s="45" t="s">
        <v>90</v>
      </c>
    </row>
    <row r="33" spans="1:8" x14ac:dyDescent="0.3">
      <c r="A33" s="175"/>
      <c r="B33" s="205"/>
      <c r="C33" s="46" t="s">
        <v>91</v>
      </c>
      <c r="D33" s="72">
        <v>13</v>
      </c>
      <c r="E33" s="173"/>
      <c r="F33" s="182"/>
      <c r="G33" s="44">
        <v>5.7450945730952802E-2</v>
      </c>
      <c r="H33" s="45" t="s">
        <v>92</v>
      </c>
    </row>
    <row r="34" spans="1:8" ht="17.25" customHeight="1" x14ac:dyDescent="0.3">
      <c r="A34" s="175"/>
      <c r="B34" s="206" t="s">
        <v>60</v>
      </c>
      <c r="C34" s="43" t="s">
        <v>93</v>
      </c>
      <c r="D34" s="72">
        <v>139</v>
      </c>
      <c r="E34" s="173"/>
      <c r="F34" s="180">
        <v>1.6837546402686936</v>
      </c>
      <c r="G34" s="44">
        <v>0.61428318896941847</v>
      </c>
      <c r="H34" s="45"/>
    </row>
    <row r="35" spans="1:8" ht="17.25" customHeight="1" x14ac:dyDescent="0.3">
      <c r="A35" s="175"/>
      <c r="B35" s="207"/>
      <c r="C35" s="43" t="s">
        <v>94</v>
      </c>
      <c r="D35" s="72">
        <v>208</v>
      </c>
      <c r="E35" s="173"/>
      <c r="F35" s="181"/>
      <c r="G35" s="44">
        <v>0.91921513169524482</v>
      </c>
      <c r="H35" s="45"/>
    </row>
    <row r="36" spans="1:8" ht="17.25" customHeight="1" x14ac:dyDescent="0.3">
      <c r="A36" s="175"/>
      <c r="B36" s="208"/>
      <c r="C36" s="43" t="s">
        <v>95</v>
      </c>
      <c r="D36" s="72">
        <v>34</v>
      </c>
      <c r="E36" s="173"/>
      <c r="F36" s="182"/>
      <c r="G36" s="44">
        <v>0.15025631960403041</v>
      </c>
      <c r="H36" s="45"/>
    </row>
    <row r="37" spans="1:8" ht="28.65" customHeight="1" x14ac:dyDescent="0.3">
      <c r="A37" s="175"/>
      <c r="B37" s="81" t="s">
        <v>96</v>
      </c>
      <c r="C37" s="46" t="s">
        <v>96</v>
      </c>
      <c r="D37" s="72">
        <v>148</v>
      </c>
      <c r="E37" s="173"/>
      <c r="F37" s="47">
        <v>0.65405692062930876</v>
      </c>
      <c r="G37" s="44">
        <v>0.65405692062930876</v>
      </c>
      <c r="H37" s="45" t="s">
        <v>97</v>
      </c>
    </row>
    <row r="38" spans="1:8" ht="28.65" customHeight="1" x14ac:dyDescent="0.3">
      <c r="A38" s="175"/>
      <c r="B38" s="81" t="s">
        <v>98</v>
      </c>
      <c r="C38" s="46" t="s">
        <v>98</v>
      </c>
      <c r="D38" s="72">
        <v>350</v>
      </c>
      <c r="E38" s="174"/>
      <c r="F38" s="47">
        <v>1.5467562312179601</v>
      </c>
      <c r="G38" s="44">
        <v>1.5467562312179601</v>
      </c>
      <c r="H38" s="45" t="s">
        <v>99</v>
      </c>
    </row>
    <row r="39" spans="1:8" ht="26.4" x14ac:dyDescent="0.3">
      <c r="A39" s="82" t="s">
        <v>100</v>
      </c>
      <c r="B39" s="81" t="s">
        <v>100</v>
      </c>
      <c r="C39" s="46" t="s">
        <v>100</v>
      </c>
      <c r="D39" s="72">
        <v>415</v>
      </c>
      <c r="E39" s="48">
        <v>1.8340109598727241</v>
      </c>
      <c r="F39" s="47">
        <v>1.8340109598727241</v>
      </c>
      <c r="G39" s="44">
        <v>1.8340109598727241</v>
      </c>
      <c r="H39" s="45"/>
    </row>
    <row r="40" spans="1:8" ht="17.25" customHeight="1" x14ac:dyDescent="0.3">
      <c r="A40" s="175" t="s">
        <v>101</v>
      </c>
      <c r="B40" s="81" t="s">
        <v>102</v>
      </c>
      <c r="C40" s="46" t="s">
        <v>102</v>
      </c>
      <c r="D40" s="72">
        <v>566</v>
      </c>
      <c r="E40" s="172">
        <v>4.9628778504507691</v>
      </c>
      <c r="F40" s="47">
        <v>2.5013257910553297</v>
      </c>
      <c r="G40" s="44">
        <v>2.5013257910553297</v>
      </c>
      <c r="H40" s="45"/>
    </row>
    <row r="41" spans="1:8" ht="17.25" customHeight="1" x14ac:dyDescent="0.3">
      <c r="A41" s="175"/>
      <c r="B41" s="81" t="s">
        <v>103</v>
      </c>
      <c r="C41" s="46" t="s">
        <v>103</v>
      </c>
      <c r="D41" s="72">
        <v>265</v>
      </c>
      <c r="E41" s="173"/>
      <c r="F41" s="47">
        <v>1.1711154322078841</v>
      </c>
      <c r="G41" s="44">
        <v>1.1711154322078841</v>
      </c>
      <c r="H41" s="45"/>
    </row>
    <row r="42" spans="1:8" ht="17.25" customHeight="1" x14ac:dyDescent="0.3">
      <c r="A42" s="175"/>
      <c r="B42" s="81" t="s">
        <v>104</v>
      </c>
      <c r="C42" s="46" t="s">
        <v>104</v>
      </c>
      <c r="D42" s="72">
        <v>292</v>
      </c>
      <c r="E42" s="174"/>
      <c r="F42" s="47">
        <v>1.2904366271875551</v>
      </c>
      <c r="G42" s="44">
        <v>1.2904366271875551</v>
      </c>
      <c r="H42" s="45" t="s">
        <v>105</v>
      </c>
    </row>
    <row r="43" spans="1:8" ht="17.25" customHeight="1" x14ac:dyDescent="0.3">
      <c r="A43" s="175" t="s">
        <v>106</v>
      </c>
      <c r="B43" s="81" t="s">
        <v>107</v>
      </c>
      <c r="C43" s="46" t="s">
        <v>107</v>
      </c>
      <c r="D43" s="72">
        <v>102</v>
      </c>
      <c r="E43" s="172">
        <v>0.83966766837546403</v>
      </c>
      <c r="F43" s="47">
        <v>0.45076895881209117</v>
      </c>
      <c r="G43" s="44">
        <v>0.45076895881209117</v>
      </c>
      <c r="H43" s="45"/>
    </row>
    <row r="44" spans="1:8" ht="30" customHeight="1" x14ac:dyDescent="0.3">
      <c r="A44" s="175"/>
      <c r="B44" s="81" t="s">
        <v>108</v>
      </c>
      <c r="C44" s="46" t="s">
        <v>108</v>
      </c>
      <c r="D44" s="72">
        <v>30</v>
      </c>
      <c r="E44" s="173"/>
      <c r="F44" s="47">
        <v>0.13257910553296801</v>
      </c>
      <c r="G44" s="44">
        <v>0.13257910553296801</v>
      </c>
      <c r="H44" s="45"/>
    </row>
    <row r="45" spans="1:8" ht="28.35" customHeight="1" x14ac:dyDescent="0.3">
      <c r="A45" s="175"/>
      <c r="B45" s="81" t="s">
        <v>109</v>
      </c>
      <c r="C45" s="46" t="s">
        <v>109</v>
      </c>
      <c r="D45" s="72">
        <v>58</v>
      </c>
      <c r="E45" s="174"/>
      <c r="F45" s="47">
        <v>0.25631960403040482</v>
      </c>
      <c r="G45" s="44">
        <v>0.25631960403040482</v>
      </c>
      <c r="H45" s="45"/>
    </row>
    <row r="46" spans="1:8" ht="29.4" customHeight="1" x14ac:dyDescent="0.3">
      <c r="A46" s="175" t="s">
        <v>110</v>
      </c>
      <c r="B46" s="81" t="s">
        <v>111</v>
      </c>
      <c r="C46" s="46" t="s">
        <v>111</v>
      </c>
      <c r="D46" s="72">
        <v>65</v>
      </c>
      <c r="E46" s="172">
        <v>0.44193035177655998</v>
      </c>
      <c r="F46" s="47">
        <v>0.28725472865476404</v>
      </c>
      <c r="G46" s="44">
        <v>0.28725472865476404</v>
      </c>
      <c r="H46" s="45" t="s">
        <v>112</v>
      </c>
    </row>
    <row r="47" spans="1:8" ht="17.25" customHeight="1" x14ac:dyDescent="0.3">
      <c r="A47" s="175"/>
      <c r="B47" s="81" t="s">
        <v>113</v>
      </c>
      <c r="C47" s="46" t="s">
        <v>113</v>
      </c>
      <c r="D47" s="72">
        <v>35</v>
      </c>
      <c r="E47" s="174"/>
      <c r="F47" s="47">
        <v>0.154675623121796</v>
      </c>
      <c r="G47" s="44">
        <v>0.154675623121796</v>
      </c>
      <c r="H47" s="45" t="s">
        <v>114</v>
      </c>
    </row>
    <row r="48" spans="1:8" ht="26.4" x14ac:dyDescent="0.3">
      <c r="A48" s="82" t="s">
        <v>115</v>
      </c>
      <c r="B48" s="81" t="s">
        <v>115</v>
      </c>
      <c r="C48" s="46" t="s">
        <v>115</v>
      </c>
      <c r="D48" s="72">
        <v>160</v>
      </c>
      <c r="E48" s="48">
        <v>0.70708856284249599</v>
      </c>
      <c r="F48" s="47">
        <v>0.70708856284249599</v>
      </c>
      <c r="G48" s="44">
        <v>0.70708856284249599</v>
      </c>
      <c r="H48" s="45"/>
    </row>
    <row r="49" spans="1:8" ht="29.4" customHeight="1" x14ac:dyDescent="0.3">
      <c r="A49" s="189" t="s">
        <v>116</v>
      </c>
      <c r="B49" s="81" t="s">
        <v>117</v>
      </c>
      <c r="C49" s="46" t="s">
        <v>117</v>
      </c>
      <c r="D49" s="72">
        <v>2941</v>
      </c>
      <c r="E49" s="172">
        <v>41.391196747392613</v>
      </c>
      <c r="F49" s="47">
        <v>12.997171645748631</v>
      </c>
      <c r="G49" s="44">
        <v>12.997171645748631</v>
      </c>
      <c r="H49" s="45" t="s">
        <v>118</v>
      </c>
    </row>
    <row r="50" spans="1:8" ht="17.25" customHeight="1" x14ac:dyDescent="0.3">
      <c r="A50" s="189"/>
      <c r="B50" s="81" t="s">
        <v>119</v>
      </c>
      <c r="C50" s="46" t="s">
        <v>119</v>
      </c>
      <c r="D50" s="72">
        <v>4899</v>
      </c>
      <c r="E50" s="173"/>
      <c r="F50" s="47">
        <v>21.650167933533677</v>
      </c>
      <c r="G50" s="44">
        <v>21.650167933533677</v>
      </c>
      <c r="H50" s="45" t="s">
        <v>120</v>
      </c>
    </row>
    <row r="51" spans="1:8" ht="28.65" customHeight="1" x14ac:dyDescent="0.3">
      <c r="A51" s="189"/>
      <c r="B51" s="81" t="s">
        <v>121</v>
      </c>
      <c r="C51" s="46" t="s">
        <v>121</v>
      </c>
      <c r="D51" s="72">
        <v>826</v>
      </c>
      <c r="E51" s="173"/>
      <c r="F51" s="47">
        <v>3.6503447056743852</v>
      </c>
      <c r="G51" s="44">
        <v>3.6503447056743852</v>
      </c>
      <c r="H51" s="45"/>
    </row>
    <row r="52" spans="1:8" ht="28.35" customHeight="1" x14ac:dyDescent="0.3">
      <c r="A52" s="189"/>
      <c r="B52" s="81" t="s">
        <v>122</v>
      </c>
      <c r="C52" s="46" t="s">
        <v>122</v>
      </c>
      <c r="D52" s="72">
        <v>543</v>
      </c>
      <c r="E52" s="173"/>
      <c r="F52" s="47">
        <v>2.399681810146721</v>
      </c>
      <c r="G52" s="44">
        <v>2.399681810146721</v>
      </c>
      <c r="H52" s="45" t="s">
        <v>123</v>
      </c>
    </row>
    <row r="53" spans="1:8" ht="18" customHeight="1" x14ac:dyDescent="0.3">
      <c r="A53" s="189"/>
      <c r="B53" s="81" t="s">
        <v>124</v>
      </c>
      <c r="C53" s="46" t="s">
        <v>124</v>
      </c>
      <c r="D53" s="72">
        <v>157</v>
      </c>
      <c r="E53" s="174"/>
      <c r="F53" s="47">
        <v>0.69383065228919916</v>
      </c>
      <c r="G53" s="44">
        <v>0.69383065228919916</v>
      </c>
      <c r="H53" s="45" t="s">
        <v>125</v>
      </c>
    </row>
    <row r="54" spans="1:8" ht="26.4" x14ac:dyDescent="0.3">
      <c r="A54" s="82" t="s">
        <v>126</v>
      </c>
      <c r="B54" s="81" t="s">
        <v>126</v>
      </c>
      <c r="C54" s="46" t="s">
        <v>126</v>
      </c>
      <c r="D54" s="72">
        <v>871</v>
      </c>
      <c r="E54" s="48">
        <v>3.849213363973838</v>
      </c>
      <c r="F54" s="47">
        <v>3.849213363973838</v>
      </c>
      <c r="G54" s="44">
        <v>3.849213363973838</v>
      </c>
      <c r="H54" s="45"/>
    </row>
    <row r="55" spans="1:8" x14ac:dyDescent="0.3">
      <c r="A55" s="82" t="s">
        <v>127</v>
      </c>
      <c r="B55" s="81" t="s">
        <v>127</v>
      </c>
      <c r="C55" s="46" t="s">
        <v>127</v>
      </c>
      <c r="D55" s="72">
        <v>913</v>
      </c>
      <c r="E55" s="48">
        <v>4.0348241117199928</v>
      </c>
      <c r="F55" s="47">
        <v>4.0348241117199928</v>
      </c>
      <c r="G55" s="44">
        <v>4.0348241117199928</v>
      </c>
      <c r="H55" s="45"/>
    </row>
    <row r="57" spans="1:8" x14ac:dyDescent="0.3">
      <c r="A57" s="63" t="s">
        <v>36</v>
      </c>
    </row>
  </sheetData>
  <mergeCells count="28">
    <mergeCell ref="E40:E42"/>
    <mergeCell ref="E46:E47"/>
    <mergeCell ref="E43:E45"/>
    <mergeCell ref="E49:E53"/>
    <mergeCell ref="F7:F13"/>
    <mergeCell ref="E29:E30"/>
    <mergeCell ref="B14:B20"/>
    <mergeCell ref="F14:F20"/>
    <mergeCell ref="B25:B28"/>
    <mergeCell ref="B7:B13"/>
    <mergeCell ref="H5:H6"/>
    <mergeCell ref="E7:E28"/>
    <mergeCell ref="F25:F28"/>
    <mergeCell ref="A5:C5"/>
    <mergeCell ref="D5:D6"/>
    <mergeCell ref="E5:G5"/>
    <mergeCell ref="A7:A28"/>
    <mergeCell ref="B31:B33"/>
    <mergeCell ref="E31:E38"/>
    <mergeCell ref="F31:F33"/>
    <mergeCell ref="B34:B36"/>
    <mergeCell ref="F34:F36"/>
    <mergeCell ref="A49:A53"/>
    <mergeCell ref="A29:A30"/>
    <mergeCell ref="A31:A38"/>
    <mergeCell ref="A40:A42"/>
    <mergeCell ref="A43:A45"/>
    <mergeCell ref="A46:A47"/>
  </mergeCells>
  <hyperlinks>
    <hyperlink ref="F1" location="Índice!B1" display="Índice"/>
  </hyperlinks>
  <pageMargins left="0.7" right="0.7" top="0.75" bottom="0.75" header="0.3" footer="0.3"/>
  <pageSetup paperSize="9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26"/>
  <sheetViews>
    <sheetView showGridLines="0" zoomScale="80" zoomScaleNormal="80" workbookViewId="0"/>
  </sheetViews>
  <sheetFormatPr baseColWidth="10" defaultColWidth="10.88671875" defaultRowHeight="14.4" x14ac:dyDescent="0.3"/>
  <cols>
    <col min="1" max="1" width="28.44140625" style="16" customWidth="1"/>
    <col min="2" max="3" width="9.5546875" style="16" customWidth="1"/>
    <col min="4" max="4" width="1.88671875" style="16" customWidth="1"/>
    <col min="5" max="5" width="9.5546875" style="16" customWidth="1"/>
    <col min="6" max="6" width="7.5546875" style="16" customWidth="1"/>
    <col min="7" max="7" width="9.5546875" style="16" customWidth="1"/>
    <col min="8" max="8" width="6.5546875" style="16" customWidth="1"/>
    <col min="9" max="9" width="1.88671875" style="16" customWidth="1"/>
    <col min="10" max="10" width="9.5546875" style="16" customWidth="1"/>
    <col min="11" max="11" width="7.5546875" style="16" customWidth="1"/>
    <col min="12" max="12" width="9.5546875" style="16" customWidth="1"/>
    <col min="13" max="13" width="7.5546875" style="16" customWidth="1"/>
    <col min="14" max="14" width="1.88671875" style="16" customWidth="1"/>
    <col min="15" max="15" width="9.5546875" style="16" customWidth="1"/>
    <col min="16" max="16" width="14.109375" style="16" customWidth="1"/>
    <col min="17" max="17" width="9.5546875" style="16" customWidth="1"/>
    <col min="18" max="18" width="7.5546875" style="16" customWidth="1"/>
    <col min="19" max="19" width="1.88671875" style="16" customWidth="1"/>
    <col min="20" max="20" width="9.5546875" style="16" customWidth="1"/>
    <col min="21" max="21" width="14.109375" style="16" customWidth="1"/>
    <col min="22" max="22" width="9.5546875" style="16" customWidth="1"/>
    <col min="23" max="23" width="7.5546875" style="16" customWidth="1"/>
    <col min="24" max="24" width="1.88671875" style="16" customWidth="1"/>
    <col min="25" max="25" width="10.6640625" style="16" customWidth="1"/>
    <col min="26" max="26" width="10.5546875" style="16" customWidth="1"/>
    <col min="27" max="16384" width="10.88671875" style="16"/>
  </cols>
  <sheetData>
    <row r="1" spans="1:80" ht="32.1" customHeight="1" x14ac:dyDescent="0.3">
      <c r="N1" s="49" t="s">
        <v>17</v>
      </c>
    </row>
    <row r="2" spans="1:80" ht="14.4" customHeight="1" x14ac:dyDescent="0.3">
      <c r="N2" s="49"/>
    </row>
    <row r="3" spans="1:80" ht="17.399999999999999" x14ac:dyDescent="0.3">
      <c r="A3" s="75" t="s">
        <v>1423</v>
      </c>
      <c r="S3" s="50"/>
    </row>
    <row r="4" spans="1:80" ht="18.899999999999999" customHeight="1" thickBot="1" x14ac:dyDescent="0.3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84"/>
      <c r="P4" s="84"/>
      <c r="Q4" s="84"/>
      <c r="R4" s="84"/>
      <c r="S4" s="56"/>
      <c r="T4" s="84"/>
      <c r="U4" s="84"/>
      <c r="V4" s="51"/>
      <c r="W4" s="83"/>
      <c r="X4" s="83"/>
    </row>
    <row r="5" spans="1:80" s="50" customFormat="1" x14ac:dyDescent="0.25">
      <c r="A5" s="92" t="s">
        <v>132</v>
      </c>
      <c r="B5" s="213" t="s">
        <v>133</v>
      </c>
      <c r="C5" s="214"/>
      <c r="E5" s="215" t="s">
        <v>134</v>
      </c>
      <c r="F5" s="216"/>
      <c r="G5" s="216"/>
      <c r="H5" s="217"/>
      <c r="I5" s="56"/>
      <c r="J5" s="215" t="s">
        <v>135</v>
      </c>
      <c r="K5" s="216"/>
      <c r="L5" s="216"/>
      <c r="M5" s="217"/>
      <c r="N5" s="56"/>
      <c r="O5" s="215" t="s">
        <v>136</v>
      </c>
      <c r="P5" s="216"/>
      <c r="Q5" s="216"/>
      <c r="R5" s="217"/>
      <c r="S5" s="56"/>
      <c r="T5" s="215" t="s">
        <v>137</v>
      </c>
      <c r="U5" s="216"/>
      <c r="V5" s="216"/>
      <c r="W5" s="217"/>
      <c r="X5" s="51"/>
      <c r="Y5" s="218" t="s">
        <v>138</v>
      </c>
      <c r="Z5" s="219"/>
    </row>
    <row r="6" spans="1:80" s="50" customFormat="1" ht="15.9" customHeight="1" x14ac:dyDescent="0.25">
      <c r="A6" s="93"/>
      <c r="B6" s="94" t="s">
        <v>137</v>
      </c>
      <c r="C6" s="95" t="s">
        <v>136</v>
      </c>
      <c r="E6" s="212" t="s">
        <v>137</v>
      </c>
      <c r="F6" s="212"/>
      <c r="G6" s="212" t="s">
        <v>136</v>
      </c>
      <c r="H6" s="212"/>
      <c r="I6" s="56"/>
      <c r="J6" s="212" t="s">
        <v>137</v>
      </c>
      <c r="K6" s="212"/>
      <c r="L6" s="212" t="s">
        <v>136</v>
      </c>
      <c r="M6" s="212"/>
      <c r="N6" s="56"/>
      <c r="O6" s="213" t="s">
        <v>139</v>
      </c>
      <c r="P6" s="214"/>
      <c r="Q6" s="220" t="s">
        <v>140</v>
      </c>
      <c r="R6" s="214"/>
      <c r="S6" s="56"/>
      <c r="T6" s="213" t="s">
        <v>139</v>
      </c>
      <c r="U6" s="214"/>
      <c r="V6" s="220" t="s">
        <v>141</v>
      </c>
      <c r="W6" s="214"/>
      <c r="X6" s="56"/>
      <c r="Y6" s="221" t="s">
        <v>142</v>
      </c>
      <c r="Z6" s="222"/>
    </row>
    <row r="7" spans="1:80" s="50" customFormat="1" ht="13.2" x14ac:dyDescent="0.25">
      <c r="A7" s="96"/>
      <c r="B7" s="97" t="s">
        <v>143</v>
      </c>
      <c r="C7" s="97" t="s">
        <v>143</v>
      </c>
      <c r="E7" s="98" t="s">
        <v>143</v>
      </c>
      <c r="F7" s="98" t="s">
        <v>144</v>
      </c>
      <c r="G7" s="98" t="s">
        <v>143</v>
      </c>
      <c r="H7" s="98" t="s">
        <v>144</v>
      </c>
      <c r="I7" s="51"/>
      <c r="J7" s="98" t="s">
        <v>143</v>
      </c>
      <c r="K7" s="98" t="s">
        <v>144</v>
      </c>
      <c r="L7" s="97" t="s">
        <v>143</v>
      </c>
      <c r="M7" s="97" t="s">
        <v>144</v>
      </c>
      <c r="O7" s="95" t="s">
        <v>134</v>
      </c>
      <c r="P7" s="95" t="s">
        <v>135</v>
      </c>
      <c r="Q7" s="99" t="s">
        <v>143</v>
      </c>
      <c r="R7" s="98" t="s">
        <v>144</v>
      </c>
      <c r="S7" s="56"/>
      <c r="T7" s="95" t="s">
        <v>134</v>
      </c>
      <c r="U7" s="95" t="s">
        <v>135</v>
      </c>
      <c r="V7" s="99" t="s">
        <v>143</v>
      </c>
      <c r="W7" s="98" t="s">
        <v>144</v>
      </c>
      <c r="X7" s="56"/>
      <c r="Y7" s="95" t="s">
        <v>134</v>
      </c>
      <c r="Z7" s="95" t="s">
        <v>135</v>
      </c>
    </row>
    <row r="8" spans="1:80" s="86" customFormat="1" ht="7.65" customHeight="1" x14ac:dyDescent="0.25">
      <c r="A8" s="87"/>
      <c r="B8" s="50"/>
      <c r="C8" s="50"/>
      <c r="D8" s="50"/>
      <c r="E8" s="50"/>
      <c r="F8" s="88"/>
      <c r="G8" s="50"/>
      <c r="H8" s="88"/>
      <c r="I8" s="50"/>
      <c r="J8" s="50"/>
      <c r="K8" s="88"/>
      <c r="L8" s="50"/>
      <c r="M8" s="88"/>
      <c r="N8" s="50"/>
      <c r="O8" s="88"/>
      <c r="P8" s="50"/>
      <c r="Q8" s="50"/>
      <c r="R8" s="88"/>
      <c r="S8" s="50"/>
      <c r="T8" s="88"/>
      <c r="U8" s="50"/>
      <c r="V8" s="50"/>
      <c r="W8" s="88"/>
      <c r="X8" s="50"/>
      <c r="Y8" s="89"/>
      <c r="Z8" s="50"/>
      <c r="AA8" s="50"/>
      <c r="AB8" s="50"/>
      <c r="AC8" s="50"/>
      <c r="AD8" s="50"/>
      <c r="AE8" s="50"/>
      <c r="AF8" s="50"/>
      <c r="AG8" s="50"/>
      <c r="AH8" s="50"/>
      <c r="AI8" s="50"/>
      <c r="AJ8" s="50"/>
      <c r="AK8" s="50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0"/>
      <c r="CA8" s="50"/>
      <c r="CB8" s="50"/>
    </row>
    <row r="9" spans="1:80" s="50" customFormat="1" ht="13.2" x14ac:dyDescent="0.25">
      <c r="A9" s="100" t="s">
        <v>145</v>
      </c>
      <c r="B9" s="106">
        <f>E9+J9</f>
        <v>6585</v>
      </c>
      <c r="C9" s="106">
        <f>G9+L9</f>
        <v>11929</v>
      </c>
      <c r="E9" s="106">
        <f>(E10+E18)</f>
        <v>5338</v>
      </c>
      <c r="F9" s="107">
        <f>(E9/$B$9)*100</f>
        <v>81.063022019741837</v>
      </c>
      <c r="G9" s="106">
        <f>(G10+G18)</f>
        <v>9621</v>
      </c>
      <c r="H9" s="107">
        <f>(G9/$C$9)*100</f>
        <v>80.652192136809447</v>
      </c>
      <c r="J9" s="106">
        <f>(J10+J18)</f>
        <v>1247</v>
      </c>
      <c r="K9" s="107">
        <f>(J9/$B$9)*100</f>
        <v>18.936977980258163</v>
      </c>
      <c r="L9" s="106">
        <f>(L10+L18)</f>
        <v>2308</v>
      </c>
      <c r="M9" s="107">
        <f>(L9/$C$9)*100</f>
        <v>19.347807863190543</v>
      </c>
      <c r="O9" s="107">
        <f t="shared" ref="O9:O21" si="0">(G9/C9)*100</f>
        <v>80.652192136809447</v>
      </c>
      <c r="P9" s="107">
        <f>(L9/C9)*100</f>
        <v>19.347807863190543</v>
      </c>
      <c r="Q9" s="106">
        <f>(G9-L9)</f>
        <v>7313</v>
      </c>
      <c r="R9" s="107">
        <f>(O9-P9)</f>
        <v>61.304384273618908</v>
      </c>
      <c r="T9" s="107">
        <f t="shared" ref="T9:T21" si="1">(E9/B9)*100</f>
        <v>81.063022019741837</v>
      </c>
      <c r="U9" s="107">
        <f>(J9/B9)*100</f>
        <v>18.936977980258163</v>
      </c>
      <c r="V9" s="106">
        <f>(E9-J9)</f>
        <v>4091</v>
      </c>
      <c r="W9" s="107">
        <f>(T9-U9)</f>
        <v>62.126044039483673</v>
      </c>
      <c r="Y9" s="107">
        <f t="shared" ref="Y9:Y21" si="2">(G9/E9)</f>
        <v>1.8023604346197077</v>
      </c>
      <c r="Z9" s="107">
        <f>(L9/J9)</f>
        <v>1.85084202085004</v>
      </c>
    </row>
    <row r="10" spans="1:80" s="50" customFormat="1" ht="13.2" x14ac:dyDescent="0.25">
      <c r="A10" s="101" t="s">
        <v>146</v>
      </c>
      <c r="B10" s="104">
        <f t="shared" ref="B10:B21" si="3">E10+J10</f>
        <v>5521</v>
      </c>
      <c r="C10" s="104">
        <f>G10+L10</f>
        <v>9226</v>
      </c>
      <c r="E10" s="104">
        <f>SUM(E11:E17)</f>
        <v>4655</v>
      </c>
      <c r="F10" s="105">
        <f t="shared" ref="F10:F21" si="4">(E10/$B$9)*100</f>
        <v>70.690964312832193</v>
      </c>
      <c r="G10" s="104">
        <f>SUM(G11:G17)</f>
        <v>7864</v>
      </c>
      <c r="H10" s="105">
        <f t="shared" ref="H10:H21" si="5">(G10/$C$9)*100</f>
        <v>65.923379998323412</v>
      </c>
      <c r="J10" s="104">
        <f>SUM(J11:J17)</f>
        <v>866</v>
      </c>
      <c r="K10" s="105">
        <f t="shared" ref="K10:K21" si="6">(J10/$B$9)*100</f>
        <v>13.151100987091876</v>
      </c>
      <c r="L10" s="104">
        <f>SUM(L11:L17)</f>
        <v>1362</v>
      </c>
      <c r="M10" s="105">
        <f t="shared" ref="M10:M21" si="7">(L10/$C$9)*100</f>
        <v>11.417553860340348</v>
      </c>
      <c r="O10" s="105">
        <f t="shared" si="0"/>
        <v>85.237372642531966</v>
      </c>
      <c r="P10" s="105">
        <f t="shared" ref="P10:P21" si="8">(L10/C10)*100</f>
        <v>14.762627357468025</v>
      </c>
      <c r="Q10" s="104">
        <f t="shared" ref="Q10:Q21" si="9">(G10-L10)</f>
        <v>6502</v>
      </c>
      <c r="R10" s="105">
        <f t="shared" ref="R10:R21" si="10">(O10-P10)</f>
        <v>70.474745285063946</v>
      </c>
      <c r="T10" s="105">
        <f t="shared" si="1"/>
        <v>84.314435790617637</v>
      </c>
      <c r="U10" s="105">
        <f t="shared" ref="U10:U21" si="11">(J10/B10)*100</f>
        <v>15.685564209382358</v>
      </c>
      <c r="V10" s="104">
        <f t="shared" ref="V10:V21" si="12">(E10-J10)</f>
        <v>3789</v>
      </c>
      <c r="W10" s="105">
        <f t="shared" ref="W10:W21" si="13">(T10-U10)</f>
        <v>68.628871581235273</v>
      </c>
      <c r="Y10" s="105">
        <f t="shared" si="2"/>
        <v>1.6893662728249195</v>
      </c>
      <c r="Z10" s="105">
        <f t="shared" ref="Z10:Z21" si="14">(L10/J10)</f>
        <v>1.5727482678983833</v>
      </c>
    </row>
    <row r="11" spans="1:80" s="50" customFormat="1" ht="13.2" x14ac:dyDescent="0.25">
      <c r="A11" s="102" t="s">
        <v>47</v>
      </c>
      <c r="B11" s="106">
        <f t="shared" si="3"/>
        <v>689</v>
      </c>
      <c r="C11" s="106">
        <f t="shared" ref="C11:C21" si="15">G11+L11</f>
        <v>1592</v>
      </c>
      <c r="E11" s="106">
        <v>585</v>
      </c>
      <c r="F11" s="107">
        <f t="shared" si="4"/>
        <v>8.8838268792710693</v>
      </c>
      <c r="G11" s="106">
        <v>1441</v>
      </c>
      <c r="H11" s="107">
        <f t="shared" si="5"/>
        <v>12.079805515969486</v>
      </c>
      <c r="J11" s="106">
        <v>104</v>
      </c>
      <c r="K11" s="107">
        <f t="shared" si="6"/>
        <v>1.5793470007593013</v>
      </c>
      <c r="L11" s="106">
        <v>151</v>
      </c>
      <c r="M11" s="107">
        <f t="shared" si="7"/>
        <v>1.2658227848101267</v>
      </c>
      <c r="O11" s="107">
        <f t="shared" si="0"/>
        <v>90.515075376884425</v>
      </c>
      <c r="P11" s="107">
        <f t="shared" si="8"/>
        <v>9.4849246231155782</v>
      </c>
      <c r="Q11" s="106">
        <f t="shared" si="9"/>
        <v>1290</v>
      </c>
      <c r="R11" s="107">
        <f t="shared" si="10"/>
        <v>81.030150753768851</v>
      </c>
      <c r="T11" s="107">
        <f t="shared" si="1"/>
        <v>84.905660377358487</v>
      </c>
      <c r="U11" s="107">
        <f t="shared" si="11"/>
        <v>15.09433962264151</v>
      </c>
      <c r="V11" s="106">
        <f t="shared" si="12"/>
        <v>481</v>
      </c>
      <c r="W11" s="107">
        <f t="shared" si="13"/>
        <v>69.811320754716974</v>
      </c>
      <c r="Y11" s="107">
        <f t="shared" si="2"/>
        <v>2.4632478632478634</v>
      </c>
      <c r="Z11" s="107">
        <f t="shared" si="14"/>
        <v>1.4519230769230769</v>
      </c>
    </row>
    <row r="12" spans="1:80" s="50" customFormat="1" ht="13.2" x14ac:dyDescent="0.25">
      <c r="A12" s="102" t="s">
        <v>49</v>
      </c>
      <c r="B12" s="106">
        <f t="shared" si="3"/>
        <v>308</v>
      </c>
      <c r="C12" s="106">
        <f t="shared" si="15"/>
        <v>686</v>
      </c>
      <c r="E12" s="106">
        <v>278</v>
      </c>
      <c r="F12" s="107">
        <f t="shared" si="4"/>
        <v>4.2217160212604403</v>
      </c>
      <c r="G12" s="106">
        <v>637</v>
      </c>
      <c r="H12" s="107">
        <f t="shared" si="5"/>
        <v>5.3399279067817922</v>
      </c>
      <c r="J12" s="106">
        <v>30</v>
      </c>
      <c r="K12" s="107">
        <f t="shared" si="6"/>
        <v>0.45558086560364464</v>
      </c>
      <c r="L12" s="106">
        <v>49</v>
      </c>
      <c r="M12" s="107">
        <f t="shared" si="7"/>
        <v>0.41076368513706091</v>
      </c>
      <c r="O12" s="107">
        <f t="shared" si="0"/>
        <v>92.857142857142861</v>
      </c>
      <c r="P12" s="107">
        <f t="shared" si="8"/>
        <v>7.1428571428571423</v>
      </c>
      <c r="Q12" s="106">
        <f t="shared" si="9"/>
        <v>588</v>
      </c>
      <c r="R12" s="107">
        <f t="shared" si="10"/>
        <v>85.714285714285722</v>
      </c>
      <c r="T12" s="107">
        <f t="shared" si="1"/>
        <v>90.259740259740255</v>
      </c>
      <c r="U12" s="107">
        <f t="shared" si="11"/>
        <v>9.7402597402597415</v>
      </c>
      <c r="V12" s="106">
        <f t="shared" si="12"/>
        <v>248</v>
      </c>
      <c r="W12" s="107">
        <f t="shared" si="13"/>
        <v>80.51948051948051</v>
      </c>
      <c r="Y12" s="107">
        <f t="shared" si="2"/>
        <v>2.2913669064748201</v>
      </c>
      <c r="Z12" s="107">
        <f t="shared" si="14"/>
        <v>1.6333333333333333</v>
      </c>
    </row>
    <row r="13" spans="1:80" s="50" customFormat="1" ht="13.2" x14ac:dyDescent="0.25">
      <c r="A13" s="102" t="s">
        <v>51</v>
      </c>
      <c r="B13" s="106">
        <f t="shared" si="3"/>
        <v>64</v>
      </c>
      <c r="C13" s="106">
        <f t="shared" si="15"/>
        <v>80</v>
      </c>
      <c r="E13" s="106">
        <v>56</v>
      </c>
      <c r="F13" s="107">
        <f t="shared" si="4"/>
        <v>0.85041761579347008</v>
      </c>
      <c r="G13" s="106">
        <v>69</v>
      </c>
      <c r="H13" s="107">
        <f t="shared" si="5"/>
        <v>0.57842233213177963</v>
      </c>
      <c r="J13" s="106">
        <v>8</v>
      </c>
      <c r="K13" s="107">
        <f t="shared" si="6"/>
        <v>0.12148823082763857</v>
      </c>
      <c r="L13" s="106">
        <v>11</v>
      </c>
      <c r="M13" s="107">
        <f t="shared" si="7"/>
        <v>9.2212255847095317E-2</v>
      </c>
      <c r="O13" s="107">
        <f t="shared" si="0"/>
        <v>86.25</v>
      </c>
      <c r="P13" s="107">
        <f t="shared" si="8"/>
        <v>13.750000000000002</v>
      </c>
      <c r="Q13" s="106">
        <f t="shared" si="9"/>
        <v>58</v>
      </c>
      <c r="R13" s="107">
        <f t="shared" si="10"/>
        <v>72.5</v>
      </c>
      <c r="T13" s="107">
        <f t="shared" si="1"/>
        <v>87.5</v>
      </c>
      <c r="U13" s="107">
        <f t="shared" si="11"/>
        <v>12.5</v>
      </c>
      <c r="V13" s="106">
        <f t="shared" si="12"/>
        <v>48</v>
      </c>
      <c r="W13" s="107">
        <f t="shared" si="13"/>
        <v>75</v>
      </c>
      <c r="Y13" s="107">
        <f t="shared" si="2"/>
        <v>1.2321428571428572</v>
      </c>
      <c r="Z13" s="107">
        <f t="shared" si="14"/>
        <v>1.375</v>
      </c>
    </row>
    <row r="14" spans="1:80" s="50" customFormat="1" ht="13.2" x14ac:dyDescent="0.25">
      <c r="A14" s="102" t="s">
        <v>147</v>
      </c>
      <c r="B14" s="106">
        <f t="shared" si="3"/>
        <v>738</v>
      </c>
      <c r="C14" s="106">
        <f t="shared" si="15"/>
        <v>2022</v>
      </c>
      <c r="E14" s="106">
        <v>627</v>
      </c>
      <c r="F14" s="107">
        <f t="shared" si="4"/>
        <v>9.5216400911161738</v>
      </c>
      <c r="G14" s="106">
        <v>1679</v>
      </c>
      <c r="H14" s="107">
        <f t="shared" si="5"/>
        <v>14.07494341520664</v>
      </c>
      <c r="J14" s="106">
        <v>111</v>
      </c>
      <c r="K14" s="107">
        <f t="shared" si="6"/>
        <v>1.6856492027334851</v>
      </c>
      <c r="L14" s="106">
        <v>343</v>
      </c>
      <c r="M14" s="107">
        <f t="shared" si="7"/>
        <v>2.8753457959594266</v>
      </c>
      <c r="O14" s="107">
        <f t="shared" si="0"/>
        <v>83.036597428288829</v>
      </c>
      <c r="P14" s="107">
        <f t="shared" si="8"/>
        <v>16.963402571711178</v>
      </c>
      <c r="Q14" s="106">
        <f t="shared" si="9"/>
        <v>1336</v>
      </c>
      <c r="R14" s="107">
        <f t="shared" si="10"/>
        <v>66.073194856577658</v>
      </c>
      <c r="T14" s="107">
        <f t="shared" si="1"/>
        <v>84.959349593495944</v>
      </c>
      <c r="U14" s="107">
        <f t="shared" si="11"/>
        <v>15.040650406504067</v>
      </c>
      <c r="V14" s="106">
        <f t="shared" si="12"/>
        <v>516</v>
      </c>
      <c r="W14" s="107">
        <f t="shared" si="13"/>
        <v>69.918699186991873</v>
      </c>
      <c r="Y14" s="107">
        <f t="shared" si="2"/>
        <v>2.6778309409888359</v>
      </c>
      <c r="Z14" s="107">
        <f t="shared" si="14"/>
        <v>3.0900900900900901</v>
      </c>
    </row>
    <row r="15" spans="1:80" s="50" customFormat="1" ht="13.2" x14ac:dyDescent="0.25">
      <c r="A15" s="102" t="s">
        <v>54</v>
      </c>
      <c r="B15" s="106">
        <f t="shared" si="3"/>
        <v>456</v>
      </c>
      <c r="C15" s="106">
        <f t="shared" si="15"/>
        <v>753</v>
      </c>
      <c r="E15" s="106">
        <v>337</v>
      </c>
      <c r="F15" s="107">
        <f t="shared" si="4"/>
        <v>5.1176917236142749</v>
      </c>
      <c r="G15" s="106">
        <v>562</v>
      </c>
      <c r="H15" s="107">
        <f t="shared" si="5"/>
        <v>4.7112079805515972</v>
      </c>
      <c r="J15" s="106">
        <v>119</v>
      </c>
      <c r="K15" s="107">
        <f t="shared" si="6"/>
        <v>1.8071374335611239</v>
      </c>
      <c r="L15" s="106">
        <v>191</v>
      </c>
      <c r="M15" s="107">
        <f t="shared" si="7"/>
        <v>1.601140078799564</v>
      </c>
      <c r="O15" s="107">
        <f t="shared" si="0"/>
        <v>74.634794156706505</v>
      </c>
      <c r="P15" s="107">
        <f t="shared" si="8"/>
        <v>25.365205843293491</v>
      </c>
      <c r="Q15" s="106">
        <f t="shared" si="9"/>
        <v>371</v>
      </c>
      <c r="R15" s="107">
        <f t="shared" si="10"/>
        <v>49.26958831341301</v>
      </c>
      <c r="T15" s="107">
        <f t="shared" si="1"/>
        <v>73.903508771929822</v>
      </c>
      <c r="U15" s="107">
        <f t="shared" si="11"/>
        <v>26.096491228070175</v>
      </c>
      <c r="V15" s="106">
        <f t="shared" si="12"/>
        <v>218</v>
      </c>
      <c r="W15" s="107">
        <f t="shared" si="13"/>
        <v>47.807017543859644</v>
      </c>
      <c r="Y15" s="107">
        <f t="shared" si="2"/>
        <v>1.6676557863501484</v>
      </c>
      <c r="Z15" s="107">
        <f t="shared" si="14"/>
        <v>1.6050420168067228</v>
      </c>
    </row>
    <row r="16" spans="1:80" s="50" customFormat="1" ht="13.2" x14ac:dyDescent="0.25">
      <c r="A16" s="102" t="s">
        <v>56</v>
      </c>
      <c r="B16" s="106">
        <f t="shared" si="3"/>
        <v>680</v>
      </c>
      <c r="C16" s="106">
        <f t="shared" si="15"/>
        <v>966</v>
      </c>
      <c r="E16" s="106">
        <v>638</v>
      </c>
      <c r="F16" s="107">
        <f t="shared" si="4"/>
        <v>9.6886864085041768</v>
      </c>
      <c r="G16" s="106">
        <v>858</v>
      </c>
      <c r="H16" s="107">
        <f t="shared" si="5"/>
        <v>7.1925559560734351</v>
      </c>
      <c r="J16" s="106">
        <v>42</v>
      </c>
      <c r="K16" s="107">
        <f t="shared" si="6"/>
        <v>0.63781321184510253</v>
      </c>
      <c r="L16" s="106">
        <v>108</v>
      </c>
      <c r="M16" s="107">
        <f t="shared" si="7"/>
        <v>0.90535669377148131</v>
      </c>
      <c r="O16" s="107">
        <f t="shared" si="0"/>
        <v>88.81987577639751</v>
      </c>
      <c r="P16" s="107">
        <f t="shared" si="8"/>
        <v>11.180124223602485</v>
      </c>
      <c r="Q16" s="106">
        <f t="shared" si="9"/>
        <v>750</v>
      </c>
      <c r="R16" s="107">
        <f t="shared" si="10"/>
        <v>77.639751552795019</v>
      </c>
      <c r="T16" s="107">
        <f t="shared" si="1"/>
        <v>93.82352941176471</v>
      </c>
      <c r="U16" s="107">
        <f t="shared" si="11"/>
        <v>6.1764705882352944</v>
      </c>
      <c r="V16" s="106">
        <f t="shared" si="12"/>
        <v>596</v>
      </c>
      <c r="W16" s="107">
        <f t="shared" si="13"/>
        <v>87.64705882352942</v>
      </c>
      <c r="Y16" s="107">
        <f t="shared" si="2"/>
        <v>1.3448275862068966</v>
      </c>
      <c r="Z16" s="107">
        <f t="shared" si="14"/>
        <v>2.5714285714285716</v>
      </c>
    </row>
    <row r="17" spans="1:26" s="50" customFormat="1" ht="13.2" x14ac:dyDescent="0.25">
      <c r="A17" s="102" t="s">
        <v>148</v>
      </c>
      <c r="B17" s="106">
        <f t="shared" si="3"/>
        <v>2586</v>
      </c>
      <c r="C17" s="106">
        <f t="shared" si="15"/>
        <v>3127</v>
      </c>
      <c r="E17" s="106">
        <v>2134</v>
      </c>
      <c r="F17" s="107">
        <f t="shared" si="4"/>
        <v>32.406985573272593</v>
      </c>
      <c r="G17" s="106">
        <v>2618</v>
      </c>
      <c r="H17" s="107">
        <f t="shared" si="5"/>
        <v>21.946516891608685</v>
      </c>
      <c r="J17" s="106">
        <v>452</v>
      </c>
      <c r="K17" s="107">
        <f t="shared" si="6"/>
        <v>6.8640850417615793</v>
      </c>
      <c r="L17" s="106">
        <v>509</v>
      </c>
      <c r="M17" s="107">
        <f t="shared" si="7"/>
        <v>4.2669125660155922</v>
      </c>
      <c r="O17" s="107">
        <f t="shared" si="0"/>
        <v>83.722417652702276</v>
      </c>
      <c r="P17" s="107">
        <f t="shared" si="8"/>
        <v>16.277582347297727</v>
      </c>
      <c r="Q17" s="106">
        <f t="shared" si="9"/>
        <v>2109</v>
      </c>
      <c r="R17" s="107">
        <f t="shared" si="10"/>
        <v>67.444835305404553</v>
      </c>
      <c r="T17" s="107">
        <f t="shared" si="1"/>
        <v>82.52126836813612</v>
      </c>
      <c r="U17" s="107">
        <f t="shared" si="11"/>
        <v>17.478731631863884</v>
      </c>
      <c r="V17" s="106">
        <f t="shared" si="12"/>
        <v>1682</v>
      </c>
      <c r="W17" s="107">
        <f t="shared" si="13"/>
        <v>65.04253673627224</v>
      </c>
      <c r="Y17" s="107">
        <f t="shared" si="2"/>
        <v>1.2268041237113403</v>
      </c>
      <c r="Z17" s="107">
        <f t="shared" si="14"/>
        <v>1.1261061946902655</v>
      </c>
    </row>
    <row r="18" spans="1:26" s="50" customFormat="1" ht="13.2" x14ac:dyDescent="0.25">
      <c r="A18" s="101" t="s">
        <v>86</v>
      </c>
      <c r="B18" s="104">
        <f t="shared" si="3"/>
        <v>1064</v>
      </c>
      <c r="C18" s="104">
        <f t="shared" si="15"/>
        <v>2703</v>
      </c>
      <c r="E18" s="104">
        <f>(E19+E20)</f>
        <v>683</v>
      </c>
      <c r="F18" s="105">
        <f t="shared" si="4"/>
        <v>10.372057706909644</v>
      </c>
      <c r="G18" s="104">
        <f>(G19+G20)</f>
        <v>1757</v>
      </c>
      <c r="H18" s="105">
        <f t="shared" si="5"/>
        <v>14.728812138486042</v>
      </c>
      <c r="J18" s="104">
        <f>(J19+J20)</f>
        <v>381</v>
      </c>
      <c r="K18" s="105">
        <f t="shared" si="6"/>
        <v>5.785876993166287</v>
      </c>
      <c r="L18" s="104">
        <f>(L19+L20)</f>
        <v>946</v>
      </c>
      <c r="M18" s="105">
        <f t="shared" si="7"/>
        <v>7.9302540028501971</v>
      </c>
      <c r="O18" s="105">
        <f t="shared" si="0"/>
        <v>65.001849796522379</v>
      </c>
      <c r="P18" s="105">
        <f t="shared" si="8"/>
        <v>34.998150203477621</v>
      </c>
      <c r="Q18" s="104">
        <f t="shared" si="9"/>
        <v>811</v>
      </c>
      <c r="R18" s="105">
        <f t="shared" si="10"/>
        <v>30.003699593044757</v>
      </c>
      <c r="T18" s="105">
        <f t="shared" si="1"/>
        <v>64.191729323308266</v>
      </c>
      <c r="U18" s="105">
        <f t="shared" si="11"/>
        <v>35.808270676691727</v>
      </c>
      <c r="V18" s="104">
        <f t="shared" si="12"/>
        <v>302</v>
      </c>
      <c r="W18" s="105">
        <f t="shared" si="13"/>
        <v>28.383458646616539</v>
      </c>
      <c r="Y18" s="105">
        <f t="shared" si="2"/>
        <v>2.5724743777452415</v>
      </c>
      <c r="Z18" s="105">
        <f t="shared" si="14"/>
        <v>2.4829396325459316</v>
      </c>
    </row>
    <row r="19" spans="1:26" s="50" customFormat="1" ht="13.2" x14ac:dyDescent="0.25">
      <c r="A19" s="102" t="s">
        <v>149</v>
      </c>
      <c r="B19" s="106">
        <f t="shared" si="3"/>
        <v>556</v>
      </c>
      <c r="C19" s="106">
        <f t="shared" si="15"/>
        <v>1828</v>
      </c>
      <c r="E19" s="106">
        <v>417</v>
      </c>
      <c r="F19" s="107">
        <f t="shared" si="4"/>
        <v>6.33257403189066</v>
      </c>
      <c r="G19" s="106">
        <v>1410</v>
      </c>
      <c r="H19" s="107">
        <f t="shared" si="5"/>
        <v>11.819934613127673</v>
      </c>
      <c r="J19" s="106">
        <v>139</v>
      </c>
      <c r="K19" s="107">
        <f t="shared" si="6"/>
        <v>2.1108580106302202</v>
      </c>
      <c r="L19" s="106">
        <v>418</v>
      </c>
      <c r="M19" s="107">
        <f t="shared" si="7"/>
        <v>3.5040657221896221</v>
      </c>
      <c r="O19" s="107">
        <f t="shared" si="0"/>
        <v>77.133479212253832</v>
      </c>
      <c r="P19" s="107">
        <f t="shared" si="8"/>
        <v>22.866520787746168</v>
      </c>
      <c r="Q19" s="106">
        <f t="shared" si="9"/>
        <v>992</v>
      </c>
      <c r="R19" s="107">
        <f t="shared" si="10"/>
        <v>54.266958424507663</v>
      </c>
      <c r="T19" s="107">
        <f t="shared" si="1"/>
        <v>75</v>
      </c>
      <c r="U19" s="107">
        <f t="shared" si="11"/>
        <v>25</v>
      </c>
      <c r="V19" s="106">
        <f t="shared" si="12"/>
        <v>278</v>
      </c>
      <c r="W19" s="107">
        <f t="shared" si="13"/>
        <v>50</v>
      </c>
      <c r="Y19" s="107">
        <f t="shared" si="2"/>
        <v>3.3812949640287768</v>
      </c>
      <c r="Z19" s="107">
        <f t="shared" si="14"/>
        <v>3.0071942446043165</v>
      </c>
    </row>
    <row r="20" spans="1:26" s="50" customFormat="1" ht="13.2" x14ac:dyDescent="0.25">
      <c r="A20" s="102" t="s">
        <v>150</v>
      </c>
      <c r="B20" s="106">
        <f t="shared" si="3"/>
        <v>508</v>
      </c>
      <c r="C20" s="106">
        <f t="shared" si="15"/>
        <v>875</v>
      </c>
      <c r="E20" s="106">
        <v>266</v>
      </c>
      <c r="F20" s="107">
        <f t="shared" si="4"/>
        <v>4.0394836750189826</v>
      </c>
      <c r="G20" s="106">
        <v>347</v>
      </c>
      <c r="H20" s="107">
        <f t="shared" si="5"/>
        <v>2.9088775253583705</v>
      </c>
      <c r="J20" s="106">
        <v>242</v>
      </c>
      <c r="K20" s="107">
        <f t="shared" si="6"/>
        <v>3.6750189825360673</v>
      </c>
      <c r="L20" s="106">
        <v>528</v>
      </c>
      <c r="M20" s="107">
        <f t="shared" si="7"/>
        <v>4.4261882806605746</v>
      </c>
      <c r="O20" s="107">
        <f t="shared" si="0"/>
        <v>39.657142857142858</v>
      </c>
      <c r="P20" s="107">
        <f t="shared" si="8"/>
        <v>60.342857142857142</v>
      </c>
      <c r="Q20" s="106">
        <f t="shared" si="9"/>
        <v>-181</v>
      </c>
      <c r="R20" s="107">
        <f t="shared" si="10"/>
        <v>-20.685714285714283</v>
      </c>
      <c r="T20" s="107">
        <f t="shared" si="1"/>
        <v>52.362204724409445</v>
      </c>
      <c r="U20" s="107">
        <f t="shared" si="11"/>
        <v>47.637795275590548</v>
      </c>
      <c r="V20" s="106">
        <f t="shared" si="12"/>
        <v>24</v>
      </c>
      <c r="W20" s="107">
        <f t="shared" si="13"/>
        <v>4.7244094488188964</v>
      </c>
      <c r="Y20" s="107">
        <f t="shared" si="2"/>
        <v>1.3045112781954886</v>
      </c>
      <c r="Z20" s="107">
        <f t="shared" si="14"/>
        <v>2.1818181818181817</v>
      </c>
    </row>
    <row r="21" spans="1:26" s="50" customFormat="1" ht="13.2" x14ac:dyDescent="0.25">
      <c r="A21" s="103" t="s">
        <v>151</v>
      </c>
      <c r="B21" s="106">
        <f t="shared" si="3"/>
        <v>461</v>
      </c>
      <c r="C21" s="106">
        <f t="shared" si="15"/>
        <v>818</v>
      </c>
      <c r="D21" s="90"/>
      <c r="E21" s="106">
        <v>253</v>
      </c>
      <c r="F21" s="108">
        <f t="shared" si="4"/>
        <v>3.8420652999240699</v>
      </c>
      <c r="G21" s="106">
        <v>330</v>
      </c>
      <c r="H21" s="108">
        <f t="shared" si="5"/>
        <v>2.7663676754128597</v>
      </c>
      <c r="I21" s="90"/>
      <c r="J21" s="106">
        <v>208</v>
      </c>
      <c r="K21" s="108">
        <f t="shared" si="6"/>
        <v>3.1586940015186027</v>
      </c>
      <c r="L21" s="106">
        <v>488</v>
      </c>
      <c r="M21" s="108">
        <f t="shared" si="7"/>
        <v>4.0908709866711375</v>
      </c>
      <c r="N21" s="90"/>
      <c r="O21" s="108">
        <f t="shared" si="0"/>
        <v>40.342298288508559</v>
      </c>
      <c r="P21" s="108">
        <f t="shared" si="8"/>
        <v>59.657701711491441</v>
      </c>
      <c r="Q21" s="106">
        <f t="shared" si="9"/>
        <v>-158</v>
      </c>
      <c r="R21" s="108">
        <f t="shared" si="10"/>
        <v>-19.315403422982882</v>
      </c>
      <c r="S21" s="90"/>
      <c r="T21" s="108">
        <f t="shared" si="1"/>
        <v>54.880694143167034</v>
      </c>
      <c r="U21" s="108">
        <f t="shared" si="11"/>
        <v>45.119305856832966</v>
      </c>
      <c r="V21" s="106">
        <f t="shared" si="12"/>
        <v>45</v>
      </c>
      <c r="W21" s="108">
        <f t="shared" si="13"/>
        <v>9.7613882863340677</v>
      </c>
      <c r="X21" s="90"/>
      <c r="Y21" s="108">
        <f t="shared" si="2"/>
        <v>1.3043478260869565</v>
      </c>
      <c r="Z21" s="108">
        <f t="shared" si="14"/>
        <v>2.3461538461538463</v>
      </c>
    </row>
    <row r="22" spans="1:26" s="50" customFormat="1" ht="13.2" x14ac:dyDescent="0.25">
      <c r="A22" s="68"/>
      <c r="B22" s="65"/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5"/>
      <c r="V22" s="65"/>
      <c r="W22" s="65"/>
      <c r="X22" s="65"/>
      <c r="Y22" s="65"/>
      <c r="Z22" s="65"/>
    </row>
    <row r="23" spans="1:26" s="50" customFormat="1" ht="13.2" x14ac:dyDescent="0.25">
      <c r="A23" s="58"/>
      <c r="I23" s="86"/>
    </row>
    <row r="24" spans="1:26" s="50" customFormat="1" ht="13.2" x14ac:dyDescent="0.25">
      <c r="A24" s="91" t="s">
        <v>152</v>
      </c>
    </row>
    <row r="25" spans="1:26" s="50" customFormat="1" ht="13.2" x14ac:dyDescent="0.25">
      <c r="A25" s="91"/>
    </row>
    <row r="26" spans="1:26" s="50" customFormat="1" ht="13.2" x14ac:dyDescent="0.25">
      <c r="A26" s="63" t="s">
        <v>36</v>
      </c>
      <c r="F26" s="86"/>
    </row>
  </sheetData>
  <mergeCells count="15">
    <mergeCell ref="Y5:Z5"/>
    <mergeCell ref="G6:H6"/>
    <mergeCell ref="J6:K6"/>
    <mergeCell ref="L6:M6"/>
    <mergeCell ref="O6:P6"/>
    <mergeCell ref="Q6:R6"/>
    <mergeCell ref="V6:W6"/>
    <mergeCell ref="Y6:Z6"/>
    <mergeCell ref="E6:F6"/>
    <mergeCell ref="T6:U6"/>
    <mergeCell ref="B5:C5"/>
    <mergeCell ref="E5:H5"/>
    <mergeCell ref="J5:M5"/>
    <mergeCell ref="O5:R5"/>
    <mergeCell ref="T5:W5"/>
  </mergeCells>
  <hyperlinks>
    <hyperlink ref="N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763"/>
  <sheetViews>
    <sheetView showGridLines="0" zoomScale="80" zoomScaleNormal="80" workbookViewId="0"/>
  </sheetViews>
  <sheetFormatPr baseColWidth="10" defaultColWidth="10.88671875" defaultRowHeight="14.4" x14ac:dyDescent="0.3"/>
  <cols>
    <col min="1" max="1" width="21.5546875" style="16" customWidth="1"/>
    <col min="2" max="2" width="8.5546875" style="16" customWidth="1"/>
    <col min="3" max="3" width="1.88671875" customWidth="1"/>
    <col min="4" max="4" width="21.5546875" style="16" customWidth="1"/>
    <col min="5" max="5" width="8.5546875" style="16" customWidth="1"/>
    <col min="6" max="6" width="1.88671875" customWidth="1"/>
    <col min="7" max="7" width="21.5546875" style="16" customWidth="1"/>
    <col min="8" max="8" width="8.5546875" style="16" customWidth="1"/>
    <col min="9" max="9" width="1.88671875" customWidth="1"/>
    <col min="10" max="10" width="21.5546875" style="16" customWidth="1"/>
    <col min="11" max="11" width="8.5546875" style="16" customWidth="1"/>
    <col min="12" max="12" width="1.88671875" customWidth="1"/>
    <col min="13" max="13" width="21.5546875" style="16" customWidth="1"/>
    <col min="14" max="14" width="8.5546875" style="16" customWidth="1"/>
    <col min="15" max="15" width="1.88671875" customWidth="1"/>
    <col min="16" max="16" width="24.44140625" style="16" customWidth="1"/>
    <col min="17" max="17" width="8.5546875" style="16" customWidth="1"/>
    <col min="18" max="18" width="1.88671875" customWidth="1"/>
    <col min="19" max="19" width="21.5546875" style="16" customWidth="1"/>
    <col min="20" max="20" width="8.5546875" style="16" customWidth="1"/>
    <col min="21" max="21" width="3.109375" style="16" customWidth="1"/>
    <col min="22" max="22" width="25.5546875" style="16" customWidth="1"/>
    <col min="23" max="23" width="6.5546875" style="16" customWidth="1"/>
    <col min="24" max="16384" width="10.88671875" style="16"/>
  </cols>
  <sheetData>
    <row r="1" spans="1:20" ht="32.1" customHeight="1" x14ac:dyDescent="0.3">
      <c r="M1" s="49" t="s">
        <v>17</v>
      </c>
    </row>
    <row r="2" spans="1:20" ht="14.4" customHeight="1" x14ac:dyDescent="0.3">
      <c r="M2" s="49"/>
    </row>
    <row r="3" spans="1:20" ht="17.399999999999999" x14ac:dyDescent="0.3">
      <c r="A3" s="75" t="s">
        <v>1426</v>
      </c>
      <c r="N3" s="223"/>
      <c r="O3" s="223"/>
      <c r="P3" s="223"/>
    </row>
    <row r="4" spans="1:20" ht="17.399999999999999" x14ac:dyDescent="0.3">
      <c r="A4" s="75"/>
      <c r="N4" s="57"/>
      <c r="P4" s="57"/>
    </row>
    <row r="5" spans="1:20" x14ac:dyDescent="0.3">
      <c r="A5" s="77" t="s">
        <v>153</v>
      </c>
      <c r="B5" s="77" t="s">
        <v>26</v>
      </c>
      <c r="C5" s="128"/>
      <c r="D5" s="77" t="s">
        <v>153</v>
      </c>
      <c r="E5" s="77" t="s">
        <v>32</v>
      </c>
      <c r="F5" s="128"/>
      <c r="G5" s="77" t="s">
        <v>153</v>
      </c>
      <c r="H5" s="77" t="s">
        <v>26</v>
      </c>
      <c r="I5" s="128"/>
      <c r="J5" s="77" t="s">
        <v>153</v>
      </c>
      <c r="K5" s="77" t="s">
        <v>26</v>
      </c>
      <c r="L5" s="128"/>
      <c r="M5" s="77" t="s">
        <v>153</v>
      </c>
      <c r="N5" s="77" t="s">
        <v>26</v>
      </c>
      <c r="O5" s="128"/>
      <c r="P5" s="77" t="s">
        <v>153</v>
      </c>
      <c r="Q5" s="77" t="s">
        <v>26</v>
      </c>
      <c r="R5" s="128"/>
      <c r="S5" s="77" t="s">
        <v>153</v>
      </c>
      <c r="T5" s="77" t="s">
        <v>26</v>
      </c>
    </row>
    <row r="6" spans="1:20" ht="10.65" customHeight="1" x14ac:dyDescent="0.3"/>
    <row r="7" spans="1:20" x14ac:dyDescent="0.3">
      <c r="A7" s="109" t="s">
        <v>154</v>
      </c>
      <c r="B7" s="110">
        <v>163</v>
      </c>
      <c r="C7" s="86"/>
      <c r="D7" s="53" t="s">
        <v>155</v>
      </c>
      <c r="E7" s="50">
        <v>30</v>
      </c>
      <c r="F7" s="86"/>
      <c r="G7" s="109" t="s">
        <v>163</v>
      </c>
      <c r="H7" s="110">
        <v>24</v>
      </c>
      <c r="I7" s="86"/>
      <c r="J7" s="53" t="s">
        <v>803</v>
      </c>
      <c r="K7" s="50">
        <v>19</v>
      </c>
      <c r="L7" s="86"/>
      <c r="M7" s="109" t="s">
        <v>158</v>
      </c>
      <c r="N7" s="110">
        <v>16</v>
      </c>
      <c r="O7" s="86"/>
      <c r="P7" s="53" t="s">
        <v>805</v>
      </c>
      <c r="Q7" s="50">
        <v>13</v>
      </c>
      <c r="R7" s="86"/>
      <c r="S7" s="109" t="s">
        <v>800</v>
      </c>
      <c r="T7" s="110">
        <v>11</v>
      </c>
    </row>
    <row r="8" spans="1:20" x14ac:dyDescent="0.3">
      <c r="A8" s="109" t="s">
        <v>161</v>
      </c>
      <c r="B8" s="110">
        <v>146</v>
      </c>
      <c r="C8" s="86"/>
      <c r="D8" s="53" t="s">
        <v>162</v>
      </c>
      <c r="E8" s="50">
        <v>30</v>
      </c>
      <c r="F8" s="86"/>
      <c r="G8" s="109" t="s">
        <v>170</v>
      </c>
      <c r="H8" s="110">
        <v>23</v>
      </c>
      <c r="I8" s="86"/>
      <c r="J8" s="53" t="s">
        <v>157</v>
      </c>
      <c r="K8" s="50">
        <v>19</v>
      </c>
      <c r="L8" s="86"/>
      <c r="M8" s="109" t="s">
        <v>165</v>
      </c>
      <c r="N8" s="110">
        <v>16</v>
      </c>
      <c r="O8" s="86"/>
      <c r="P8" s="53" t="s">
        <v>159</v>
      </c>
      <c r="Q8" s="50">
        <v>13</v>
      </c>
      <c r="R8" s="86"/>
      <c r="S8" s="109" t="s">
        <v>806</v>
      </c>
      <c r="T8" s="110">
        <v>11</v>
      </c>
    </row>
    <row r="9" spans="1:20" x14ac:dyDescent="0.3">
      <c r="A9" s="109" t="s">
        <v>168</v>
      </c>
      <c r="B9" s="110">
        <v>131</v>
      </c>
      <c r="C9" s="86"/>
      <c r="D9" s="53" t="s">
        <v>169</v>
      </c>
      <c r="E9" s="50">
        <v>30</v>
      </c>
      <c r="F9" s="86"/>
      <c r="G9" s="109" t="s">
        <v>177</v>
      </c>
      <c r="H9" s="110">
        <v>23</v>
      </c>
      <c r="I9" s="86"/>
      <c r="J9" s="53" t="s">
        <v>164</v>
      </c>
      <c r="K9" s="50">
        <v>19</v>
      </c>
      <c r="L9" s="86"/>
      <c r="M9" s="109" t="s">
        <v>172</v>
      </c>
      <c r="N9" s="110">
        <v>16</v>
      </c>
      <c r="O9" s="86"/>
      <c r="P9" s="53" t="s">
        <v>166</v>
      </c>
      <c r="Q9" s="50">
        <v>13</v>
      </c>
      <c r="R9" s="86"/>
      <c r="S9" s="109" t="s">
        <v>160</v>
      </c>
      <c r="T9" s="110">
        <v>11</v>
      </c>
    </row>
    <row r="10" spans="1:20" x14ac:dyDescent="0.3">
      <c r="A10" s="109" t="s">
        <v>175</v>
      </c>
      <c r="B10" s="110">
        <v>118</v>
      </c>
      <c r="C10" s="86"/>
      <c r="D10" s="53" t="s">
        <v>246</v>
      </c>
      <c r="E10" s="50">
        <v>30</v>
      </c>
      <c r="F10" s="86"/>
      <c r="G10" s="109" t="s">
        <v>184</v>
      </c>
      <c r="H10" s="110">
        <v>23</v>
      </c>
      <c r="I10" s="86"/>
      <c r="J10" s="53" t="s">
        <v>171</v>
      </c>
      <c r="K10" s="50">
        <v>19</v>
      </c>
      <c r="L10" s="86"/>
      <c r="M10" s="109" t="s">
        <v>179</v>
      </c>
      <c r="N10" s="110">
        <v>16</v>
      </c>
      <c r="O10" s="86"/>
      <c r="P10" s="53" t="s">
        <v>516</v>
      </c>
      <c r="Q10" s="50">
        <v>13</v>
      </c>
      <c r="R10" s="86"/>
      <c r="S10" s="109" t="s">
        <v>167</v>
      </c>
      <c r="T10" s="110">
        <v>11</v>
      </c>
    </row>
    <row r="11" spans="1:20" x14ac:dyDescent="0.3">
      <c r="A11" s="109" t="s">
        <v>182</v>
      </c>
      <c r="B11" s="110">
        <v>112</v>
      </c>
      <c r="C11" s="86"/>
      <c r="D11" s="53" t="s">
        <v>176</v>
      </c>
      <c r="E11" s="50">
        <v>30</v>
      </c>
      <c r="F11" s="86"/>
      <c r="G11" s="109" t="s">
        <v>191</v>
      </c>
      <c r="H11" s="110">
        <v>23</v>
      </c>
      <c r="I11" s="86"/>
      <c r="J11" s="53" t="s">
        <v>178</v>
      </c>
      <c r="K11" s="50">
        <v>19</v>
      </c>
      <c r="L11" s="86"/>
      <c r="M11" s="109" t="s">
        <v>186</v>
      </c>
      <c r="N11" s="110">
        <v>16</v>
      </c>
      <c r="O11" s="86"/>
      <c r="P11" s="53" t="s">
        <v>173</v>
      </c>
      <c r="Q11" s="50">
        <v>13</v>
      </c>
      <c r="R11" s="86"/>
      <c r="S11" s="109" t="s">
        <v>181</v>
      </c>
      <c r="T11" s="110">
        <v>11</v>
      </c>
    </row>
    <row r="12" spans="1:20" x14ac:dyDescent="0.3">
      <c r="A12" s="109" t="s">
        <v>189</v>
      </c>
      <c r="B12" s="110">
        <v>107</v>
      </c>
      <c r="C12" s="86"/>
      <c r="D12" s="53" t="s">
        <v>183</v>
      </c>
      <c r="E12" s="50">
        <v>30</v>
      </c>
      <c r="F12" s="86"/>
      <c r="G12" s="109" t="s">
        <v>198</v>
      </c>
      <c r="H12" s="110">
        <v>23</v>
      </c>
      <c r="I12" s="86"/>
      <c r="J12" s="53" t="s">
        <v>185</v>
      </c>
      <c r="K12" s="50">
        <v>19</v>
      </c>
      <c r="L12" s="86"/>
      <c r="M12" s="109" t="s">
        <v>193</v>
      </c>
      <c r="N12" s="110">
        <v>16</v>
      </c>
      <c r="O12" s="86"/>
      <c r="P12" s="53" t="s">
        <v>180</v>
      </c>
      <c r="Q12" s="50">
        <v>13</v>
      </c>
      <c r="R12" s="86"/>
      <c r="S12" s="109" t="s">
        <v>188</v>
      </c>
      <c r="T12" s="110">
        <v>11</v>
      </c>
    </row>
    <row r="13" spans="1:20" x14ac:dyDescent="0.3">
      <c r="A13" s="109" t="s">
        <v>196</v>
      </c>
      <c r="B13" s="110">
        <v>99</v>
      </c>
      <c r="C13" s="86"/>
      <c r="D13" s="53" t="s">
        <v>190</v>
      </c>
      <c r="E13" s="50">
        <v>30</v>
      </c>
      <c r="F13" s="86"/>
      <c r="G13" s="109" t="s">
        <v>205</v>
      </c>
      <c r="H13" s="110">
        <v>23</v>
      </c>
      <c r="I13" s="86"/>
      <c r="J13" s="53" t="s">
        <v>192</v>
      </c>
      <c r="K13" s="50">
        <v>19</v>
      </c>
      <c r="L13" s="86"/>
      <c r="M13" s="109" t="s">
        <v>480</v>
      </c>
      <c r="N13" s="110">
        <v>16</v>
      </c>
      <c r="O13" s="86"/>
      <c r="P13" s="53" t="s">
        <v>187</v>
      </c>
      <c r="Q13" s="50">
        <v>13</v>
      </c>
      <c r="R13" s="86"/>
      <c r="S13" s="109" t="s">
        <v>195</v>
      </c>
      <c r="T13" s="110">
        <v>11</v>
      </c>
    </row>
    <row r="14" spans="1:20" x14ac:dyDescent="0.3">
      <c r="A14" s="109" t="s">
        <v>203</v>
      </c>
      <c r="B14" s="110">
        <v>80</v>
      </c>
      <c r="C14" s="86"/>
      <c r="D14" s="53" t="s">
        <v>197</v>
      </c>
      <c r="E14" s="50">
        <v>30</v>
      </c>
      <c r="F14" s="86"/>
      <c r="G14" s="109" t="s">
        <v>760</v>
      </c>
      <c r="H14" s="110">
        <v>23</v>
      </c>
      <c r="I14" s="86"/>
      <c r="J14" s="53" t="s">
        <v>206</v>
      </c>
      <c r="K14" s="50">
        <v>19</v>
      </c>
      <c r="L14" s="86"/>
      <c r="M14" s="109" t="s">
        <v>200</v>
      </c>
      <c r="N14" s="110">
        <v>16</v>
      </c>
      <c r="O14" s="86"/>
      <c r="P14" s="53" t="s">
        <v>194</v>
      </c>
      <c r="Q14" s="50">
        <v>13</v>
      </c>
      <c r="R14" s="86"/>
      <c r="S14" s="109" t="s">
        <v>1424</v>
      </c>
      <c r="T14" s="110">
        <v>11</v>
      </c>
    </row>
    <row r="15" spans="1:20" x14ac:dyDescent="0.3">
      <c r="A15" s="109" t="s">
        <v>210</v>
      </c>
      <c r="B15" s="110">
        <v>80</v>
      </c>
      <c r="C15" s="86"/>
      <c r="D15" s="53" t="s">
        <v>204</v>
      </c>
      <c r="E15" s="50">
        <v>30</v>
      </c>
      <c r="F15" s="86"/>
      <c r="G15" s="109" t="s">
        <v>212</v>
      </c>
      <c r="H15" s="110">
        <v>23</v>
      </c>
      <c r="I15" s="86"/>
      <c r="J15" s="53" t="s">
        <v>213</v>
      </c>
      <c r="K15" s="50">
        <v>19</v>
      </c>
      <c r="L15" s="86"/>
      <c r="M15" s="109" t="s">
        <v>214</v>
      </c>
      <c r="N15" s="110">
        <v>15</v>
      </c>
      <c r="O15" s="86"/>
      <c r="P15" s="53" t="s">
        <v>201</v>
      </c>
      <c r="Q15" s="50">
        <v>13</v>
      </c>
      <c r="R15" s="86"/>
      <c r="S15" s="109" t="s">
        <v>202</v>
      </c>
      <c r="T15" s="110">
        <v>11</v>
      </c>
    </row>
    <row r="16" spans="1:20" x14ac:dyDescent="0.3">
      <c r="A16" s="109" t="s">
        <v>217</v>
      </c>
      <c r="B16" s="110">
        <v>77</v>
      </c>
      <c r="C16" s="86"/>
      <c r="D16" s="53" t="s">
        <v>211</v>
      </c>
      <c r="E16" s="50">
        <v>30</v>
      </c>
      <c r="F16" s="86"/>
      <c r="G16" s="109" t="s">
        <v>219</v>
      </c>
      <c r="H16" s="110">
        <v>23</v>
      </c>
      <c r="I16" s="86"/>
      <c r="J16" s="53" t="s">
        <v>220</v>
      </c>
      <c r="K16" s="50">
        <v>19</v>
      </c>
      <c r="L16" s="86"/>
      <c r="M16" s="109" t="s">
        <v>501</v>
      </c>
      <c r="N16" s="110">
        <v>15</v>
      </c>
      <c r="O16" s="86"/>
      <c r="P16" s="53" t="s">
        <v>208</v>
      </c>
      <c r="Q16" s="50">
        <v>13</v>
      </c>
      <c r="R16" s="86"/>
      <c r="S16" s="109" t="s">
        <v>209</v>
      </c>
      <c r="T16" s="110">
        <v>11</v>
      </c>
    </row>
    <row r="17" spans="1:20" x14ac:dyDescent="0.3">
      <c r="A17" s="109" t="s">
        <v>224</v>
      </c>
      <c r="B17" s="110">
        <v>74</v>
      </c>
      <c r="C17" s="86"/>
      <c r="D17" s="53" t="s">
        <v>218</v>
      </c>
      <c r="E17" s="50">
        <v>29</v>
      </c>
      <c r="F17" s="86"/>
      <c r="G17" s="109" t="s">
        <v>233</v>
      </c>
      <c r="H17" s="110">
        <v>23</v>
      </c>
      <c r="I17" s="86"/>
      <c r="J17" s="53" t="s">
        <v>227</v>
      </c>
      <c r="K17" s="50">
        <v>19</v>
      </c>
      <c r="L17" s="86"/>
      <c r="M17" s="109" t="s">
        <v>221</v>
      </c>
      <c r="N17" s="110">
        <v>15</v>
      </c>
      <c r="O17" s="86"/>
      <c r="P17" s="53" t="s">
        <v>215</v>
      </c>
      <c r="Q17" s="50">
        <v>13</v>
      </c>
      <c r="R17" s="86"/>
      <c r="S17" s="109" t="s">
        <v>216</v>
      </c>
      <c r="T17" s="110">
        <v>11</v>
      </c>
    </row>
    <row r="18" spans="1:20" x14ac:dyDescent="0.3">
      <c r="A18" s="109" t="s">
        <v>231</v>
      </c>
      <c r="B18" s="110">
        <v>72</v>
      </c>
      <c r="C18" s="86"/>
      <c r="D18" s="53" t="s">
        <v>225</v>
      </c>
      <c r="E18" s="50">
        <v>29</v>
      </c>
      <c r="F18" s="86"/>
      <c r="G18" s="109" t="s">
        <v>240</v>
      </c>
      <c r="H18" s="110">
        <v>23</v>
      </c>
      <c r="I18" s="86"/>
      <c r="J18" s="53" t="s">
        <v>671</v>
      </c>
      <c r="K18" s="50">
        <v>19</v>
      </c>
      <c r="L18" s="86"/>
      <c r="M18" s="109" t="s">
        <v>228</v>
      </c>
      <c r="N18" s="110">
        <v>15</v>
      </c>
      <c r="O18" s="86"/>
      <c r="P18" s="53" t="s">
        <v>229</v>
      </c>
      <c r="Q18" s="50">
        <v>13</v>
      </c>
      <c r="R18" s="86"/>
      <c r="S18" s="109" t="s">
        <v>223</v>
      </c>
      <c r="T18" s="110">
        <v>11</v>
      </c>
    </row>
    <row r="19" spans="1:20" x14ac:dyDescent="0.3">
      <c r="A19" s="109" t="s">
        <v>238</v>
      </c>
      <c r="B19" s="110">
        <v>60</v>
      </c>
      <c r="C19" s="86"/>
      <c r="D19" s="53" t="s">
        <v>232</v>
      </c>
      <c r="E19" s="50">
        <v>29</v>
      </c>
      <c r="F19" s="86"/>
      <c r="G19" s="109" t="s">
        <v>247</v>
      </c>
      <c r="H19" s="110">
        <v>23</v>
      </c>
      <c r="I19" s="86"/>
      <c r="J19" s="53" t="s">
        <v>234</v>
      </c>
      <c r="K19" s="50">
        <v>19</v>
      </c>
      <c r="L19" s="86"/>
      <c r="M19" s="109" t="s">
        <v>235</v>
      </c>
      <c r="N19" s="110">
        <v>15</v>
      </c>
      <c r="O19" s="86"/>
      <c r="P19" s="53" t="s">
        <v>236</v>
      </c>
      <c r="Q19" s="50">
        <v>13</v>
      </c>
      <c r="R19" s="86"/>
      <c r="S19" s="109" t="s">
        <v>230</v>
      </c>
      <c r="T19" s="110">
        <v>11</v>
      </c>
    </row>
    <row r="20" spans="1:20" x14ac:dyDescent="0.3">
      <c r="A20" s="109" t="s">
        <v>245</v>
      </c>
      <c r="B20" s="110">
        <v>58</v>
      </c>
      <c r="C20" s="86"/>
      <c r="D20" s="53" t="s">
        <v>239</v>
      </c>
      <c r="E20" s="50">
        <v>29</v>
      </c>
      <c r="F20" s="86"/>
      <c r="G20" s="109" t="s">
        <v>254</v>
      </c>
      <c r="H20" s="110">
        <v>23</v>
      </c>
      <c r="I20" s="86"/>
      <c r="J20" s="53" t="s">
        <v>241</v>
      </c>
      <c r="K20" s="50">
        <v>19</v>
      </c>
      <c r="L20" s="86"/>
      <c r="M20" s="109" t="s">
        <v>242</v>
      </c>
      <c r="N20" s="110">
        <v>15</v>
      </c>
      <c r="O20" s="86"/>
      <c r="P20" s="53" t="s">
        <v>243</v>
      </c>
      <c r="Q20" s="50">
        <v>13</v>
      </c>
      <c r="R20" s="86"/>
      <c r="S20" s="109" t="s">
        <v>237</v>
      </c>
      <c r="T20" s="110">
        <v>11</v>
      </c>
    </row>
    <row r="21" spans="1:20" x14ac:dyDescent="0.3">
      <c r="A21" s="109" t="s">
        <v>259</v>
      </c>
      <c r="B21" s="110">
        <v>57</v>
      </c>
      <c r="C21" s="86"/>
      <c r="D21" s="53" t="s">
        <v>253</v>
      </c>
      <c r="E21" s="50">
        <v>29</v>
      </c>
      <c r="F21" s="86"/>
      <c r="G21" s="109" t="s">
        <v>268</v>
      </c>
      <c r="H21" s="110">
        <v>23</v>
      </c>
      <c r="I21" s="86"/>
      <c r="J21" s="53" t="s">
        <v>248</v>
      </c>
      <c r="K21" s="50">
        <v>19</v>
      </c>
      <c r="L21" s="86"/>
      <c r="M21" s="109" t="s">
        <v>256</v>
      </c>
      <c r="N21" s="110">
        <v>15</v>
      </c>
      <c r="O21" s="86"/>
      <c r="P21" s="53" t="s">
        <v>250</v>
      </c>
      <c r="Q21" s="50">
        <v>13</v>
      </c>
      <c r="R21" s="86"/>
      <c r="S21" s="109" t="s">
        <v>244</v>
      </c>
      <c r="T21" s="110">
        <v>11</v>
      </c>
    </row>
    <row r="22" spans="1:20" x14ac:dyDescent="0.3">
      <c r="A22" s="109" t="s">
        <v>252</v>
      </c>
      <c r="B22" s="110">
        <v>57</v>
      </c>
      <c r="C22" s="86"/>
      <c r="D22" s="53" t="s">
        <v>260</v>
      </c>
      <c r="E22" s="50">
        <v>29</v>
      </c>
      <c r="F22" s="86"/>
      <c r="G22" s="109" t="s">
        <v>275</v>
      </c>
      <c r="H22" s="110">
        <v>23</v>
      </c>
      <c r="I22" s="86"/>
      <c r="J22" s="53" t="s">
        <v>255</v>
      </c>
      <c r="K22" s="50">
        <v>19</v>
      </c>
      <c r="L22" s="86"/>
      <c r="M22" s="109" t="s">
        <v>493</v>
      </c>
      <c r="N22" s="110">
        <v>15</v>
      </c>
      <c r="O22" s="86"/>
      <c r="P22" s="53" t="s">
        <v>257</v>
      </c>
      <c r="Q22" s="50">
        <v>13</v>
      </c>
      <c r="R22" s="86"/>
      <c r="S22" s="109" t="s">
        <v>251</v>
      </c>
      <c r="T22" s="110">
        <v>11</v>
      </c>
    </row>
    <row r="23" spans="1:20" x14ac:dyDescent="0.3">
      <c r="A23" s="109" t="s">
        <v>266</v>
      </c>
      <c r="B23" s="110">
        <v>55</v>
      </c>
      <c r="C23" s="86"/>
      <c r="D23" s="53" t="s">
        <v>274</v>
      </c>
      <c r="E23" s="50">
        <v>29</v>
      </c>
      <c r="F23" s="86"/>
      <c r="G23" s="109" t="s">
        <v>282</v>
      </c>
      <c r="H23" s="110">
        <v>22</v>
      </c>
      <c r="I23" s="86"/>
      <c r="J23" s="53" t="s">
        <v>262</v>
      </c>
      <c r="K23" s="50">
        <v>19</v>
      </c>
      <c r="L23" s="86"/>
      <c r="M23" s="109" t="s">
        <v>263</v>
      </c>
      <c r="N23" s="110">
        <v>15</v>
      </c>
      <c r="O23" s="86"/>
      <c r="P23" s="53" t="s">
        <v>264</v>
      </c>
      <c r="Q23" s="50">
        <v>13</v>
      </c>
      <c r="R23" s="86"/>
      <c r="S23" s="109" t="s">
        <v>258</v>
      </c>
      <c r="T23" s="110">
        <v>11</v>
      </c>
    </row>
    <row r="24" spans="1:20" x14ac:dyDescent="0.3">
      <c r="A24" s="109" t="s">
        <v>273</v>
      </c>
      <c r="B24" s="110">
        <v>53</v>
      </c>
      <c r="C24" s="86"/>
      <c r="D24" s="53" t="s">
        <v>281</v>
      </c>
      <c r="E24" s="50">
        <v>29</v>
      </c>
      <c r="F24" s="86"/>
      <c r="G24" s="109" t="s">
        <v>289</v>
      </c>
      <c r="H24" s="110">
        <v>22</v>
      </c>
      <c r="I24" s="86"/>
      <c r="J24" s="53" t="s">
        <v>269</v>
      </c>
      <c r="K24" s="50">
        <v>19</v>
      </c>
      <c r="L24" s="86"/>
      <c r="M24" s="109" t="s">
        <v>270</v>
      </c>
      <c r="N24" s="110">
        <v>15</v>
      </c>
      <c r="O24" s="86"/>
      <c r="P24" s="53" t="s">
        <v>271</v>
      </c>
      <c r="Q24" s="50">
        <v>13</v>
      </c>
      <c r="R24" s="86"/>
      <c r="S24" s="109" t="s">
        <v>265</v>
      </c>
      <c r="T24" s="110">
        <v>11</v>
      </c>
    </row>
    <row r="25" spans="1:20" x14ac:dyDescent="0.3">
      <c r="A25" s="109" t="s">
        <v>280</v>
      </c>
      <c r="B25" s="110">
        <v>53</v>
      </c>
      <c r="C25" s="86"/>
      <c r="D25" s="53" t="s">
        <v>288</v>
      </c>
      <c r="E25" s="50">
        <v>29</v>
      </c>
      <c r="F25" s="86"/>
      <c r="G25" s="109" t="s">
        <v>296</v>
      </c>
      <c r="H25" s="110">
        <v>22</v>
      </c>
      <c r="I25" s="86"/>
      <c r="J25" s="53" t="s">
        <v>276</v>
      </c>
      <c r="K25" s="50">
        <v>19</v>
      </c>
      <c r="L25" s="86"/>
      <c r="M25" s="109" t="s">
        <v>277</v>
      </c>
      <c r="N25" s="110">
        <v>15</v>
      </c>
      <c r="O25" s="86"/>
      <c r="P25" s="53" t="s">
        <v>278</v>
      </c>
      <c r="Q25" s="50">
        <v>13</v>
      </c>
      <c r="R25" s="86"/>
      <c r="S25" s="109" t="s">
        <v>272</v>
      </c>
      <c r="T25" s="110">
        <v>11</v>
      </c>
    </row>
    <row r="26" spans="1:20" x14ac:dyDescent="0.3">
      <c r="A26" s="109" t="s">
        <v>287</v>
      </c>
      <c r="B26" s="110">
        <v>53</v>
      </c>
      <c r="C26" s="86"/>
      <c r="D26" s="53" t="s">
        <v>295</v>
      </c>
      <c r="E26" s="50">
        <v>29</v>
      </c>
      <c r="F26" s="86"/>
      <c r="G26" s="109" t="s">
        <v>303</v>
      </c>
      <c r="H26" s="110">
        <v>22</v>
      </c>
      <c r="I26" s="86"/>
      <c r="J26" s="53" t="s">
        <v>283</v>
      </c>
      <c r="K26" s="50">
        <v>18</v>
      </c>
      <c r="L26" s="86"/>
      <c r="M26" s="109" t="s">
        <v>565</v>
      </c>
      <c r="N26" s="110">
        <v>15</v>
      </c>
      <c r="O26" s="86"/>
      <c r="P26" s="53" t="s">
        <v>285</v>
      </c>
      <c r="Q26" s="50">
        <v>13</v>
      </c>
      <c r="R26" s="86"/>
      <c r="S26" s="109" t="s">
        <v>279</v>
      </c>
      <c r="T26" s="110">
        <v>11</v>
      </c>
    </row>
    <row r="27" spans="1:20" x14ac:dyDescent="0.3">
      <c r="A27" s="109" t="s">
        <v>294</v>
      </c>
      <c r="B27" s="110">
        <v>52</v>
      </c>
      <c r="C27" s="86"/>
      <c r="D27" s="53" t="s">
        <v>302</v>
      </c>
      <c r="E27" s="50">
        <v>29</v>
      </c>
      <c r="F27" s="86"/>
      <c r="G27" s="109" t="s">
        <v>310</v>
      </c>
      <c r="H27" s="110">
        <v>22</v>
      </c>
      <c r="I27" s="86"/>
      <c r="J27" s="53" t="s">
        <v>472</v>
      </c>
      <c r="K27" s="50">
        <v>18</v>
      </c>
      <c r="L27" s="86"/>
      <c r="M27" s="109" t="s">
        <v>284</v>
      </c>
      <c r="N27" s="110">
        <v>15</v>
      </c>
      <c r="O27" s="86"/>
      <c r="P27" s="53" t="s">
        <v>292</v>
      </c>
      <c r="Q27" s="50">
        <v>13</v>
      </c>
      <c r="R27" s="86"/>
      <c r="S27" s="109" t="s">
        <v>989</v>
      </c>
      <c r="T27" s="110">
        <v>11</v>
      </c>
    </row>
    <row r="28" spans="1:20" x14ac:dyDescent="0.3">
      <c r="A28" s="109" t="s">
        <v>301</v>
      </c>
      <c r="B28" s="110">
        <v>52</v>
      </c>
      <c r="C28" s="86"/>
      <c r="D28" s="53" t="s">
        <v>309</v>
      </c>
      <c r="E28" s="50">
        <v>29</v>
      </c>
      <c r="F28" s="86"/>
      <c r="G28" s="109" t="s">
        <v>324</v>
      </c>
      <c r="H28" s="110">
        <v>22</v>
      </c>
      <c r="I28" s="86"/>
      <c r="J28" s="53" t="s">
        <v>290</v>
      </c>
      <c r="K28" s="50">
        <v>18</v>
      </c>
      <c r="L28" s="86"/>
      <c r="M28" s="109" t="s">
        <v>672</v>
      </c>
      <c r="N28" s="110">
        <v>15</v>
      </c>
      <c r="O28" s="86"/>
      <c r="P28" s="53" t="s">
        <v>299</v>
      </c>
      <c r="Q28" s="50">
        <v>13</v>
      </c>
      <c r="R28" s="86"/>
      <c r="S28" s="109" t="s">
        <v>286</v>
      </c>
      <c r="T28" s="110">
        <v>11</v>
      </c>
    </row>
    <row r="29" spans="1:20" x14ac:dyDescent="0.3">
      <c r="A29" s="109" t="s">
        <v>308</v>
      </c>
      <c r="B29" s="110">
        <v>52</v>
      </c>
      <c r="C29" s="86"/>
      <c r="D29" s="53" t="s">
        <v>316</v>
      </c>
      <c r="E29" s="50">
        <v>29</v>
      </c>
      <c r="F29" s="86"/>
      <c r="G29" s="109" t="s">
        <v>331</v>
      </c>
      <c r="H29" s="110">
        <v>22</v>
      </c>
      <c r="I29" s="86"/>
      <c r="J29" s="53" t="s">
        <v>304</v>
      </c>
      <c r="K29" s="50">
        <v>18</v>
      </c>
      <c r="L29" s="86"/>
      <c r="M29" s="109" t="s">
        <v>291</v>
      </c>
      <c r="N29" s="110">
        <v>15</v>
      </c>
      <c r="O29" s="86"/>
      <c r="P29" s="53" t="s">
        <v>631</v>
      </c>
      <c r="Q29" s="50">
        <v>13</v>
      </c>
      <c r="R29" s="86"/>
      <c r="S29" s="109" t="s">
        <v>293</v>
      </c>
      <c r="T29" s="110">
        <v>11</v>
      </c>
    </row>
    <row r="30" spans="1:20" x14ac:dyDescent="0.3">
      <c r="A30" s="109" t="s">
        <v>315</v>
      </c>
      <c r="B30" s="110">
        <v>52</v>
      </c>
      <c r="C30" s="86"/>
      <c r="D30" s="53" t="s">
        <v>323</v>
      </c>
      <c r="E30" s="50">
        <v>29</v>
      </c>
      <c r="F30" s="86"/>
      <c r="G30" s="109" t="s">
        <v>226</v>
      </c>
      <c r="H30" s="110">
        <v>22</v>
      </c>
      <c r="I30" s="86"/>
      <c r="J30" s="53" t="s">
        <v>311</v>
      </c>
      <c r="K30" s="50">
        <v>18</v>
      </c>
      <c r="L30" s="86"/>
      <c r="M30" s="109" t="s">
        <v>298</v>
      </c>
      <c r="N30" s="110">
        <v>15</v>
      </c>
      <c r="O30" s="86"/>
      <c r="P30" s="53" t="s">
        <v>306</v>
      </c>
      <c r="Q30" s="50">
        <v>13</v>
      </c>
      <c r="R30" s="86"/>
      <c r="S30" s="109" t="s">
        <v>300</v>
      </c>
      <c r="T30" s="110">
        <v>11</v>
      </c>
    </row>
    <row r="31" spans="1:20" x14ac:dyDescent="0.3">
      <c r="A31" s="109" t="s">
        <v>322</v>
      </c>
      <c r="B31" s="110">
        <v>51</v>
      </c>
      <c r="C31" s="86"/>
      <c r="D31" s="53" t="s">
        <v>330</v>
      </c>
      <c r="E31" s="50">
        <v>29</v>
      </c>
      <c r="F31" s="86"/>
      <c r="G31" s="109" t="s">
        <v>338</v>
      </c>
      <c r="H31" s="110">
        <v>22</v>
      </c>
      <c r="I31" s="86"/>
      <c r="J31" s="53" t="s">
        <v>318</v>
      </c>
      <c r="K31" s="50">
        <v>18</v>
      </c>
      <c r="L31" s="86"/>
      <c r="M31" s="109" t="s">
        <v>305</v>
      </c>
      <c r="N31" s="110">
        <v>15</v>
      </c>
      <c r="O31" s="86"/>
      <c r="P31" s="53" t="s">
        <v>313</v>
      </c>
      <c r="Q31" s="50">
        <v>13</v>
      </c>
      <c r="R31" s="86"/>
      <c r="S31" s="109" t="s">
        <v>307</v>
      </c>
      <c r="T31" s="110">
        <v>11</v>
      </c>
    </row>
    <row r="32" spans="1:20" x14ac:dyDescent="0.3">
      <c r="A32" s="109" t="s">
        <v>336</v>
      </c>
      <c r="B32" s="110">
        <v>51</v>
      </c>
      <c r="C32" s="86"/>
      <c r="D32" s="53" t="s">
        <v>337</v>
      </c>
      <c r="E32" s="50">
        <v>28</v>
      </c>
      <c r="F32" s="86"/>
      <c r="G32" s="109" t="s">
        <v>345</v>
      </c>
      <c r="H32" s="110">
        <v>22</v>
      </c>
      <c r="I32" s="86"/>
      <c r="J32" s="53" t="s">
        <v>325</v>
      </c>
      <c r="K32" s="50">
        <v>18</v>
      </c>
      <c r="L32" s="86"/>
      <c r="M32" s="109" t="s">
        <v>312</v>
      </c>
      <c r="N32" s="110">
        <v>15</v>
      </c>
      <c r="O32" s="86"/>
      <c r="P32" s="53" t="s">
        <v>673</v>
      </c>
      <c r="Q32" s="50">
        <v>13</v>
      </c>
      <c r="R32" s="86"/>
      <c r="S32" s="109" t="s">
        <v>314</v>
      </c>
      <c r="T32" s="110">
        <v>11</v>
      </c>
    </row>
    <row r="33" spans="1:20" x14ac:dyDescent="0.3">
      <c r="A33" s="109" t="s">
        <v>357</v>
      </c>
      <c r="B33" s="110">
        <v>50</v>
      </c>
      <c r="C33" s="86"/>
      <c r="D33" s="53" t="s">
        <v>344</v>
      </c>
      <c r="E33" s="50">
        <v>28</v>
      </c>
      <c r="F33" s="86"/>
      <c r="G33" s="109" t="s">
        <v>352</v>
      </c>
      <c r="H33" s="110">
        <v>22</v>
      </c>
      <c r="I33" s="86"/>
      <c r="J33" s="53" t="s">
        <v>521</v>
      </c>
      <c r="K33" s="50">
        <v>18</v>
      </c>
      <c r="L33" s="86"/>
      <c r="M33" s="109" t="s">
        <v>319</v>
      </c>
      <c r="N33" s="110">
        <v>15</v>
      </c>
      <c r="O33" s="86"/>
      <c r="P33" s="53" t="s">
        <v>320</v>
      </c>
      <c r="Q33" s="50">
        <v>13</v>
      </c>
      <c r="R33" s="86"/>
      <c r="S33" s="109" t="s">
        <v>321</v>
      </c>
      <c r="T33" s="110">
        <v>11</v>
      </c>
    </row>
    <row r="34" spans="1:20" x14ac:dyDescent="0.3">
      <c r="A34" s="109" t="s">
        <v>343</v>
      </c>
      <c r="B34" s="110">
        <v>50</v>
      </c>
      <c r="C34" s="86"/>
      <c r="D34" s="53" t="s">
        <v>351</v>
      </c>
      <c r="E34" s="50">
        <v>28</v>
      </c>
      <c r="F34" s="86"/>
      <c r="G34" s="109" t="s">
        <v>359</v>
      </c>
      <c r="H34" s="110">
        <v>22</v>
      </c>
      <c r="I34" s="86"/>
      <c r="J34" s="53" t="s">
        <v>332</v>
      </c>
      <c r="K34" s="50">
        <v>18</v>
      </c>
      <c r="L34" s="86"/>
      <c r="M34" s="109" t="s">
        <v>326</v>
      </c>
      <c r="N34" s="110">
        <v>15</v>
      </c>
      <c r="O34" s="86"/>
      <c r="P34" s="53" t="s">
        <v>327</v>
      </c>
      <c r="Q34" s="50">
        <v>13</v>
      </c>
      <c r="R34" s="86"/>
      <c r="S34" s="109" t="s">
        <v>328</v>
      </c>
      <c r="T34" s="110">
        <v>11</v>
      </c>
    </row>
    <row r="35" spans="1:20" x14ac:dyDescent="0.3">
      <c r="A35" s="109" t="s">
        <v>350</v>
      </c>
      <c r="B35" s="110">
        <v>50</v>
      </c>
      <c r="C35" s="86"/>
      <c r="D35" s="53" t="s">
        <v>449</v>
      </c>
      <c r="E35" s="50">
        <v>28</v>
      </c>
      <c r="F35" s="86"/>
      <c r="G35" s="109" t="s">
        <v>366</v>
      </c>
      <c r="H35" s="110">
        <v>22</v>
      </c>
      <c r="I35" s="86"/>
      <c r="J35" s="53" t="s">
        <v>339</v>
      </c>
      <c r="K35" s="50">
        <v>18</v>
      </c>
      <c r="L35" s="86"/>
      <c r="M35" s="109" t="s">
        <v>333</v>
      </c>
      <c r="N35" s="110">
        <v>15</v>
      </c>
      <c r="O35" s="86"/>
      <c r="P35" s="53" t="s">
        <v>334</v>
      </c>
      <c r="Q35" s="50">
        <v>13</v>
      </c>
      <c r="R35" s="86"/>
      <c r="S35" s="109" t="s">
        <v>335</v>
      </c>
      <c r="T35" s="110">
        <v>11</v>
      </c>
    </row>
    <row r="36" spans="1:20" x14ac:dyDescent="0.3">
      <c r="A36" s="109" t="s">
        <v>329</v>
      </c>
      <c r="B36" s="110">
        <v>50</v>
      </c>
      <c r="C36" s="86"/>
      <c r="D36" s="53" t="s">
        <v>358</v>
      </c>
      <c r="E36" s="50">
        <v>28</v>
      </c>
      <c r="F36" s="86"/>
      <c r="G36" s="109" t="s">
        <v>373</v>
      </c>
      <c r="H36" s="110">
        <v>22</v>
      </c>
      <c r="I36" s="86"/>
      <c r="J36" s="53" t="s">
        <v>346</v>
      </c>
      <c r="K36" s="50">
        <v>18</v>
      </c>
      <c r="L36" s="86"/>
      <c r="M36" s="109" t="s">
        <v>340</v>
      </c>
      <c r="N36" s="110">
        <v>15</v>
      </c>
      <c r="O36" s="86"/>
      <c r="P36" s="53" t="s">
        <v>341</v>
      </c>
      <c r="Q36" s="50">
        <v>13</v>
      </c>
      <c r="R36" s="86"/>
      <c r="S36" s="109" t="s">
        <v>342</v>
      </c>
      <c r="T36" s="110">
        <v>11</v>
      </c>
    </row>
    <row r="37" spans="1:20" x14ac:dyDescent="0.3">
      <c r="A37" s="109" t="s">
        <v>364</v>
      </c>
      <c r="B37" s="110">
        <v>49</v>
      </c>
      <c r="C37" s="86"/>
      <c r="D37" s="53" t="s">
        <v>365</v>
      </c>
      <c r="E37" s="50">
        <v>28</v>
      </c>
      <c r="F37" s="86"/>
      <c r="G37" s="109" t="s">
        <v>485</v>
      </c>
      <c r="H37" s="110">
        <v>22</v>
      </c>
      <c r="I37" s="86"/>
      <c r="J37" s="53" t="s">
        <v>353</v>
      </c>
      <c r="K37" s="50">
        <v>18</v>
      </c>
      <c r="L37" s="86"/>
      <c r="M37" s="109" t="s">
        <v>655</v>
      </c>
      <c r="N37" s="110">
        <v>15</v>
      </c>
      <c r="O37" s="86"/>
      <c r="P37" s="53" t="s">
        <v>668</v>
      </c>
      <c r="Q37" s="50">
        <v>13</v>
      </c>
      <c r="R37" s="86"/>
      <c r="S37" s="109" t="s">
        <v>349</v>
      </c>
      <c r="T37" s="110">
        <v>11</v>
      </c>
    </row>
    <row r="38" spans="1:20" x14ac:dyDescent="0.3">
      <c r="A38" s="109" t="s">
        <v>371</v>
      </c>
      <c r="B38" s="110">
        <v>49</v>
      </c>
      <c r="C38" s="86"/>
      <c r="D38" s="53" t="s">
        <v>372</v>
      </c>
      <c r="E38" s="50">
        <v>28</v>
      </c>
      <c r="F38" s="86"/>
      <c r="G38" s="109" t="s">
        <v>261</v>
      </c>
      <c r="H38" s="110">
        <v>22</v>
      </c>
      <c r="I38" s="86"/>
      <c r="J38" s="53" t="s">
        <v>360</v>
      </c>
      <c r="K38" s="50">
        <v>18</v>
      </c>
      <c r="L38" s="86"/>
      <c r="M38" s="109" t="s">
        <v>354</v>
      </c>
      <c r="N38" s="110">
        <v>15</v>
      </c>
      <c r="O38" s="86"/>
      <c r="P38" s="53" t="s">
        <v>348</v>
      </c>
      <c r="Q38" s="50">
        <v>13</v>
      </c>
      <c r="R38" s="86"/>
      <c r="S38" s="109" t="s">
        <v>356</v>
      </c>
      <c r="T38" s="110">
        <v>11</v>
      </c>
    </row>
    <row r="39" spans="1:20" x14ac:dyDescent="0.3">
      <c r="A39" s="109" t="s">
        <v>378</v>
      </c>
      <c r="B39" s="110">
        <v>49</v>
      </c>
      <c r="C39" s="86"/>
      <c r="D39" s="53" t="s">
        <v>267</v>
      </c>
      <c r="E39" s="50">
        <v>28</v>
      </c>
      <c r="F39" s="86"/>
      <c r="G39" s="109" t="s">
        <v>380</v>
      </c>
      <c r="H39" s="110">
        <v>22</v>
      </c>
      <c r="I39" s="86"/>
      <c r="J39" s="53" t="s">
        <v>367</v>
      </c>
      <c r="K39" s="50">
        <v>18</v>
      </c>
      <c r="L39" s="86"/>
      <c r="M39" s="109" t="s">
        <v>661</v>
      </c>
      <c r="N39" s="110">
        <v>15</v>
      </c>
      <c r="O39" s="86"/>
      <c r="P39" s="53" t="s">
        <v>355</v>
      </c>
      <c r="Q39" s="50">
        <v>13</v>
      </c>
      <c r="R39" s="86"/>
      <c r="S39" s="109" t="s">
        <v>363</v>
      </c>
      <c r="T39" s="110">
        <v>11</v>
      </c>
    </row>
    <row r="40" spans="1:20" x14ac:dyDescent="0.3">
      <c r="A40" s="109" t="s">
        <v>385</v>
      </c>
      <c r="B40" s="110">
        <v>49</v>
      </c>
      <c r="C40" s="86"/>
      <c r="D40" s="53" t="s">
        <v>379</v>
      </c>
      <c r="E40" s="50">
        <v>28</v>
      </c>
      <c r="F40" s="86"/>
      <c r="G40" s="109" t="s">
        <v>387</v>
      </c>
      <c r="H40" s="110">
        <v>22</v>
      </c>
      <c r="I40" s="86"/>
      <c r="J40" s="53" t="s">
        <v>374</v>
      </c>
      <c r="K40" s="50">
        <v>18</v>
      </c>
      <c r="L40" s="86"/>
      <c r="M40" s="109" t="s">
        <v>361</v>
      </c>
      <c r="N40" s="110">
        <v>15</v>
      </c>
      <c r="O40" s="86"/>
      <c r="P40" s="53" t="s">
        <v>362</v>
      </c>
      <c r="Q40" s="50">
        <v>13</v>
      </c>
      <c r="R40" s="86"/>
      <c r="S40" s="109" t="s">
        <v>370</v>
      </c>
      <c r="T40" s="110">
        <v>11</v>
      </c>
    </row>
    <row r="41" spans="1:20" x14ac:dyDescent="0.3">
      <c r="A41" s="109" t="s">
        <v>392</v>
      </c>
      <c r="B41" s="110">
        <v>49</v>
      </c>
      <c r="C41" s="86"/>
      <c r="D41" s="53" t="s">
        <v>386</v>
      </c>
      <c r="E41" s="50">
        <v>28</v>
      </c>
      <c r="F41" s="86"/>
      <c r="G41" s="109" t="s">
        <v>394</v>
      </c>
      <c r="H41" s="110">
        <v>21</v>
      </c>
      <c r="I41" s="86"/>
      <c r="J41" s="53" t="s">
        <v>381</v>
      </c>
      <c r="K41" s="50">
        <v>18</v>
      </c>
      <c r="L41" s="86"/>
      <c r="M41" s="109" t="s">
        <v>368</v>
      </c>
      <c r="N41" s="110">
        <v>15</v>
      </c>
      <c r="O41" s="86"/>
      <c r="P41" s="53" t="s">
        <v>369</v>
      </c>
      <c r="Q41" s="50">
        <v>13</v>
      </c>
      <c r="R41" s="86"/>
      <c r="S41" s="109" t="s">
        <v>377</v>
      </c>
      <c r="T41" s="110">
        <v>11</v>
      </c>
    </row>
    <row r="42" spans="1:20" x14ac:dyDescent="0.3">
      <c r="A42" s="109" t="s">
        <v>399</v>
      </c>
      <c r="B42" s="110">
        <v>48</v>
      </c>
      <c r="C42" s="86"/>
      <c r="D42" s="53" t="s">
        <v>393</v>
      </c>
      <c r="E42" s="50">
        <v>28</v>
      </c>
      <c r="F42" s="86"/>
      <c r="G42" s="109" t="s">
        <v>587</v>
      </c>
      <c r="H42" s="110">
        <v>21</v>
      </c>
      <c r="I42" s="86"/>
      <c r="J42" s="53" t="s">
        <v>388</v>
      </c>
      <c r="K42" s="50">
        <v>18</v>
      </c>
      <c r="L42" s="86"/>
      <c r="M42" s="109" t="s">
        <v>375</v>
      </c>
      <c r="N42" s="110">
        <v>15</v>
      </c>
      <c r="O42" s="86"/>
      <c r="P42" s="53" t="s">
        <v>376</v>
      </c>
      <c r="Q42" s="50">
        <v>13</v>
      </c>
      <c r="R42" s="86"/>
      <c r="S42" s="109" t="s">
        <v>384</v>
      </c>
      <c r="T42" s="110">
        <v>11</v>
      </c>
    </row>
    <row r="43" spans="1:20" x14ac:dyDescent="0.3">
      <c r="A43" s="109" t="s">
        <v>406</v>
      </c>
      <c r="B43" s="110">
        <v>48</v>
      </c>
      <c r="C43" s="86"/>
      <c r="D43" s="53" t="s">
        <v>400</v>
      </c>
      <c r="E43" s="50">
        <v>28</v>
      </c>
      <c r="F43" s="86"/>
      <c r="G43" s="109" t="s">
        <v>401</v>
      </c>
      <c r="H43" s="110">
        <v>21</v>
      </c>
      <c r="I43" s="86"/>
      <c r="J43" s="53" t="s">
        <v>395</v>
      </c>
      <c r="K43" s="50">
        <v>18</v>
      </c>
      <c r="L43" s="86"/>
      <c r="M43" s="109" t="s">
        <v>382</v>
      </c>
      <c r="N43" s="110">
        <v>15</v>
      </c>
      <c r="O43" s="86"/>
      <c r="P43" s="53" t="s">
        <v>383</v>
      </c>
      <c r="Q43" s="50">
        <v>13</v>
      </c>
      <c r="R43" s="86"/>
      <c r="S43" s="109" t="s">
        <v>398</v>
      </c>
      <c r="T43" s="110">
        <v>11</v>
      </c>
    </row>
    <row r="44" spans="1:20" x14ac:dyDescent="0.3">
      <c r="A44" s="109" t="s">
        <v>413</v>
      </c>
      <c r="B44" s="110">
        <v>48</v>
      </c>
      <c r="C44" s="86"/>
      <c r="D44" s="53" t="s">
        <v>407</v>
      </c>
      <c r="E44" s="50">
        <v>27</v>
      </c>
      <c r="F44" s="86"/>
      <c r="G44" s="109" t="s">
        <v>317</v>
      </c>
      <c r="H44" s="110">
        <v>21</v>
      </c>
      <c r="I44" s="86"/>
      <c r="J44" s="53" t="s">
        <v>402</v>
      </c>
      <c r="K44" s="50">
        <v>18</v>
      </c>
      <c r="L44" s="86"/>
      <c r="M44" s="109" t="s">
        <v>389</v>
      </c>
      <c r="N44" s="110">
        <v>15</v>
      </c>
      <c r="O44" s="86"/>
      <c r="P44" s="53" t="s">
        <v>390</v>
      </c>
      <c r="Q44" s="50">
        <v>13</v>
      </c>
      <c r="R44" s="86"/>
      <c r="S44" s="109" t="s">
        <v>412</v>
      </c>
      <c r="T44" s="110">
        <v>11</v>
      </c>
    </row>
    <row r="45" spans="1:20" x14ac:dyDescent="0.3">
      <c r="A45" s="109" t="s">
        <v>420</v>
      </c>
      <c r="B45" s="110">
        <v>48</v>
      </c>
      <c r="C45" s="86"/>
      <c r="D45" s="53" t="s">
        <v>414</v>
      </c>
      <c r="E45" s="50">
        <v>27</v>
      </c>
      <c r="F45" s="86"/>
      <c r="G45" s="109" t="s">
        <v>408</v>
      </c>
      <c r="H45" s="110">
        <v>21</v>
      </c>
      <c r="I45" s="86"/>
      <c r="J45" s="53" t="s">
        <v>409</v>
      </c>
      <c r="K45" s="50">
        <v>18</v>
      </c>
      <c r="L45" s="86"/>
      <c r="M45" s="109" t="s">
        <v>396</v>
      </c>
      <c r="N45" s="110">
        <v>15</v>
      </c>
      <c r="O45" s="86"/>
      <c r="P45" s="53" t="s">
        <v>397</v>
      </c>
      <c r="Q45" s="50">
        <v>13</v>
      </c>
      <c r="R45" s="86"/>
      <c r="S45" s="109" t="s">
        <v>419</v>
      </c>
      <c r="T45" s="110">
        <v>11</v>
      </c>
    </row>
    <row r="46" spans="1:20" x14ac:dyDescent="0.3">
      <c r="A46" s="109" t="s">
        <v>427</v>
      </c>
      <c r="B46" s="110">
        <v>48</v>
      </c>
      <c r="C46" s="86"/>
      <c r="D46" s="53" t="s">
        <v>421</v>
      </c>
      <c r="E46" s="50">
        <v>27</v>
      </c>
      <c r="F46" s="86"/>
      <c r="G46" s="109" t="s">
        <v>415</v>
      </c>
      <c r="H46" s="110">
        <v>21</v>
      </c>
      <c r="I46" s="86"/>
      <c r="J46" s="53" t="s">
        <v>416</v>
      </c>
      <c r="K46" s="50">
        <v>18</v>
      </c>
      <c r="L46" s="86"/>
      <c r="M46" s="109" t="s">
        <v>403</v>
      </c>
      <c r="N46" s="110">
        <v>15</v>
      </c>
      <c r="O46" s="86"/>
      <c r="P46" s="53" t="s">
        <v>404</v>
      </c>
      <c r="Q46" s="50">
        <v>12</v>
      </c>
      <c r="R46" s="86"/>
      <c r="S46" s="109" t="s">
        <v>1224</v>
      </c>
      <c r="T46" s="110">
        <v>11</v>
      </c>
    </row>
    <row r="47" spans="1:20" x14ac:dyDescent="0.3">
      <c r="A47" s="109" t="s">
        <v>434</v>
      </c>
      <c r="B47" s="110">
        <v>47</v>
      </c>
      <c r="C47" s="86"/>
      <c r="D47" s="53" t="s">
        <v>428</v>
      </c>
      <c r="E47" s="50">
        <v>27</v>
      </c>
      <c r="F47" s="86"/>
      <c r="G47" s="109" t="s">
        <v>422</v>
      </c>
      <c r="H47" s="110">
        <v>21</v>
      </c>
      <c r="I47" s="86"/>
      <c r="J47" s="53" t="s">
        <v>423</v>
      </c>
      <c r="K47" s="50">
        <v>18</v>
      </c>
      <c r="L47" s="86"/>
      <c r="M47" s="109" t="s">
        <v>410</v>
      </c>
      <c r="N47" s="110">
        <v>15</v>
      </c>
      <c r="O47" s="86"/>
      <c r="P47" s="53" t="s">
        <v>411</v>
      </c>
      <c r="Q47" s="50">
        <v>12</v>
      </c>
      <c r="R47" s="86"/>
      <c r="S47" s="109" t="s">
        <v>426</v>
      </c>
      <c r="T47" s="110">
        <v>11</v>
      </c>
    </row>
    <row r="48" spans="1:20" x14ac:dyDescent="0.3">
      <c r="A48" s="109" t="s">
        <v>441</v>
      </c>
      <c r="B48" s="110">
        <v>47</v>
      </c>
      <c r="C48" s="86"/>
      <c r="D48" s="53" t="s">
        <v>435</v>
      </c>
      <c r="E48" s="50">
        <v>27</v>
      </c>
      <c r="F48" s="86"/>
      <c r="G48" s="109" t="s">
        <v>429</v>
      </c>
      <c r="H48" s="110">
        <v>21</v>
      </c>
      <c r="I48" s="86"/>
      <c r="J48" s="53" t="s">
        <v>430</v>
      </c>
      <c r="K48" s="50">
        <v>18</v>
      </c>
      <c r="L48" s="86"/>
      <c r="M48" s="109" t="s">
        <v>417</v>
      </c>
      <c r="N48" s="110">
        <v>15</v>
      </c>
      <c r="O48" s="86"/>
      <c r="P48" s="53" t="s">
        <v>418</v>
      </c>
      <c r="Q48" s="50">
        <v>12</v>
      </c>
      <c r="R48" s="86"/>
      <c r="S48" s="109" t="s">
        <v>433</v>
      </c>
      <c r="T48" s="110">
        <v>11</v>
      </c>
    </row>
    <row r="49" spans="1:20" x14ac:dyDescent="0.3">
      <c r="A49" s="109" t="s">
        <v>455</v>
      </c>
      <c r="B49" s="110">
        <v>45</v>
      </c>
      <c r="C49" s="86"/>
      <c r="D49" s="53" t="s">
        <v>456</v>
      </c>
      <c r="E49" s="50">
        <v>27</v>
      </c>
      <c r="F49" s="86"/>
      <c r="G49" s="109" t="s">
        <v>436</v>
      </c>
      <c r="H49" s="110">
        <v>21</v>
      </c>
      <c r="I49" s="86"/>
      <c r="J49" s="53" t="s">
        <v>437</v>
      </c>
      <c r="K49" s="50">
        <v>18</v>
      </c>
      <c r="L49" s="86"/>
      <c r="M49" s="109" t="s">
        <v>424</v>
      </c>
      <c r="N49" s="110">
        <v>15</v>
      </c>
      <c r="O49" s="86"/>
      <c r="P49" s="53" t="s">
        <v>425</v>
      </c>
      <c r="Q49" s="50">
        <v>12</v>
      </c>
      <c r="R49" s="86"/>
      <c r="S49" s="109" t="s">
        <v>440</v>
      </c>
      <c r="T49" s="110">
        <v>11</v>
      </c>
    </row>
    <row r="50" spans="1:20" x14ac:dyDescent="0.3">
      <c r="A50" s="109" t="s">
        <v>462</v>
      </c>
      <c r="B50" s="110">
        <v>45</v>
      </c>
      <c r="C50" s="86"/>
      <c r="D50" s="53" t="s">
        <v>463</v>
      </c>
      <c r="E50" s="50">
        <v>27</v>
      </c>
      <c r="F50" s="86"/>
      <c r="G50" s="109" t="s">
        <v>443</v>
      </c>
      <c r="H50" s="110">
        <v>21</v>
      </c>
      <c r="I50" s="86"/>
      <c r="J50" s="53" t="s">
        <v>444</v>
      </c>
      <c r="K50" s="50">
        <v>18</v>
      </c>
      <c r="L50" s="86"/>
      <c r="M50" s="109" t="s">
        <v>431</v>
      </c>
      <c r="N50" s="110">
        <v>15</v>
      </c>
      <c r="O50" s="86"/>
      <c r="P50" s="53" t="s">
        <v>432</v>
      </c>
      <c r="Q50" s="50">
        <v>12</v>
      </c>
      <c r="R50" s="86"/>
      <c r="S50" s="109" t="s">
        <v>447</v>
      </c>
      <c r="T50" s="110">
        <v>11</v>
      </c>
    </row>
    <row r="51" spans="1:20" x14ac:dyDescent="0.3">
      <c r="A51" s="109" t="s">
        <v>469</v>
      </c>
      <c r="B51" s="110">
        <v>45</v>
      </c>
      <c r="C51" s="86"/>
      <c r="D51" s="53" t="s">
        <v>470</v>
      </c>
      <c r="E51" s="50">
        <v>27</v>
      </c>
      <c r="F51" s="86"/>
      <c r="G51" s="109" t="s">
        <v>641</v>
      </c>
      <c r="H51" s="110">
        <v>21</v>
      </c>
      <c r="I51" s="86"/>
      <c r="J51" s="53" t="s">
        <v>451</v>
      </c>
      <c r="K51" s="50">
        <v>17</v>
      </c>
      <c r="L51" s="86"/>
      <c r="M51" s="109" t="s">
        <v>438</v>
      </c>
      <c r="N51" s="110">
        <v>15</v>
      </c>
      <c r="O51" s="86"/>
      <c r="P51" s="53" t="s">
        <v>439</v>
      </c>
      <c r="Q51" s="50">
        <v>12</v>
      </c>
      <c r="R51" s="86"/>
      <c r="S51" s="109" t="s">
        <v>454</v>
      </c>
      <c r="T51" s="110">
        <v>11</v>
      </c>
    </row>
    <row r="52" spans="1:20" x14ac:dyDescent="0.3">
      <c r="A52" s="109" t="s">
        <v>448</v>
      </c>
      <c r="B52" s="110">
        <v>44</v>
      </c>
      <c r="C52" s="86"/>
      <c r="D52" s="53" t="s">
        <v>477</v>
      </c>
      <c r="E52" s="50">
        <v>27</v>
      </c>
      <c r="F52" s="86"/>
      <c r="G52" s="109" t="s">
        <v>450</v>
      </c>
      <c r="H52" s="110">
        <v>21</v>
      </c>
      <c r="I52" s="86"/>
      <c r="J52" s="53" t="s">
        <v>458</v>
      </c>
      <c r="K52" s="50">
        <v>17</v>
      </c>
      <c r="L52" s="86"/>
      <c r="M52" s="109" t="s">
        <v>445</v>
      </c>
      <c r="N52" s="110">
        <v>15</v>
      </c>
      <c r="O52" s="86"/>
      <c r="P52" s="53" t="s">
        <v>446</v>
      </c>
      <c r="Q52" s="50">
        <v>12</v>
      </c>
      <c r="R52" s="86"/>
      <c r="S52" s="109" t="s">
        <v>461</v>
      </c>
      <c r="T52" s="110">
        <v>11</v>
      </c>
    </row>
    <row r="53" spans="1:20" x14ac:dyDescent="0.3">
      <c r="A53" s="109" t="s">
        <v>476</v>
      </c>
      <c r="B53" s="110">
        <v>44</v>
      </c>
      <c r="C53" s="86"/>
      <c r="D53" s="53" t="s">
        <v>484</v>
      </c>
      <c r="E53" s="50">
        <v>27</v>
      </c>
      <c r="F53" s="86"/>
      <c r="G53" s="109" t="s">
        <v>457</v>
      </c>
      <c r="H53" s="110">
        <v>21</v>
      </c>
      <c r="I53" s="86"/>
      <c r="J53" s="53" t="s">
        <v>465</v>
      </c>
      <c r="K53" s="50">
        <v>17</v>
      </c>
      <c r="L53" s="86"/>
      <c r="M53" s="109" t="s">
        <v>452</v>
      </c>
      <c r="N53" s="110">
        <v>15</v>
      </c>
      <c r="O53" s="86"/>
      <c r="P53" s="53" t="s">
        <v>460</v>
      </c>
      <c r="Q53" s="50">
        <v>12</v>
      </c>
      <c r="R53" s="86"/>
      <c r="S53" s="109" t="s">
        <v>468</v>
      </c>
      <c r="T53" s="110">
        <v>11</v>
      </c>
    </row>
    <row r="54" spans="1:20" x14ac:dyDescent="0.3">
      <c r="A54" s="109" t="s">
        <v>483</v>
      </c>
      <c r="B54" s="110">
        <v>44</v>
      </c>
      <c r="C54" s="86"/>
      <c r="D54" s="53" t="s">
        <v>491</v>
      </c>
      <c r="E54" s="50">
        <v>27</v>
      </c>
      <c r="F54" s="86"/>
      <c r="G54" s="109" t="s">
        <v>464</v>
      </c>
      <c r="H54" s="110">
        <v>21</v>
      </c>
      <c r="I54" s="86"/>
      <c r="J54" s="53" t="s">
        <v>479</v>
      </c>
      <c r="K54" s="50">
        <v>17</v>
      </c>
      <c r="L54" s="86"/>
      <c r="M54" s="109" t="s">
        <v>459</v>
      </c>
      <c r="N54" s="110">
        <v>15</v>
      </c>
      <c r="O54" s="86"/>
      <c r="P54" s="53" t="s">
        <v>467</v>
      </c>
      <c r="Q54" s="50">
        <v>12</v>
      </c>
      <c r="R54" s="86"/>
      <c r="S54" s="109" t="s">
        <v>475</v>
      </c>
      <c r="T54" s="110">
        <v>11</v>
      </c>
    </row>
    <row r="55" spans="1:20" x14ac:dyDescent="0.3">
      <c r="A55" s="109" t="s">
        <v>490</v>
      </c>
      <c r="B55" s="110">
        <v>44</v>
      </c>
      <c r="C55" s="86"/>
      <c r="D55" s="53" t="s">
        <v>498</v>
      </c>
      <c r="E55" s="50">
        <v>27</v>
      </c>
      <c r="F55" s="86"/>
      <c r="G55" s="109" t="s">
        <v>471</v>
      </c>
      <c r="H55" s="110">
        <v>21</v>
      </c>
      <c r="I55" s="86"/>
      <c r="J55" s="53" t="s">
        <v>648</v>
      </c>
      <c r="K55" s="50">
        <v>17</v>
      </c>
      <c r="L55" s="86"/>
      <c r="M55" s="109" t="s">
        <v>466</v>
      </c>
      <c r="N55" s="110">
        <v>15</v>
      </c>
      <c r="O55" s="86"/>
      <c r="P55" s="53" t="s">
        <v>174</v>
      </c>
      <c r="Q55" s="50">
        <v>12</v>
      </c>
      <c r="R55" s="86"/>
      <c r="S55" s="109" t="s">
        <v>482</v>
      </c>
      <c r="T55" s="110">
        <v>11</v>
      </c>
    </row>
    <row r="56" spans="1:20" x14ac:dyDescent="0.3">
      <c r="A56" s="109" t="s">
        <v>497</v>
      </c>
      <c r="B56" s="110">
        <v>44</v>
      </c>
      <c r="C56" s="86"/>
      <c r="D56" s="53" t="s">
        <v>592</v>
      </c>
      <c r="E56" s="50">
        <v>27</v>
      </c>
      <c r="F56" s="86"/>
      <c r="G56" s="109" t="s">
        <v>478</v>
      </c>
      <c r="H56" s="110">
        <v>21</v>
      </c>
      <c r="I56" s="86"/>
      <c r="J56" s="53" t="s">
        <v>486</v>
      </c>
      <c r="K56" s="50">
        <v>17</v>
      </c>
      <c r="L56" s="86"/>
      <c r="M56" s="109" t="s">
        <v>473</v>
      </c>
      <c r="N56" s="110">
        <v>15</v>
      </c>
      <c r="O56" s="86"/>
      <c r="P56" s="53" t="s">
        <v>481</v>
      </c>
      <c r="Q56" s="50">
        <v>12</v>
      </c>
      <c r="R56" s="86"/>
      <c r="S56" s="109" t="s">
        <v>489</v>
      </c>
      <c r="T56" s="110">
        <v>11</v>
      </c>
    </row>
    <row r="57" spans="1:20" x14ac:dyDescent="0.3">
      <c r="A57" s="109" t="s">
        <v>504</v>
      </c>
      <c r="B57" s="110">
        <v>44</v>
      </c>
      <c r="C57" s="86"/>
      <c r="D57" s="53" t="s">
        <v>505</v>
      </c>
      <c r="E57" s="50">
        <v>27</v>
      </c>
      <c r="F57" s="86"/>
      <c r="G57" s="109" t="s">
        <v>492</v>
      </c>
      <c r="H57" s="110">
        <v>21</v>
      </c>
      <c r="I57" s="86"/>
      <c r="J57" s="53" t="s">
        <v>500</v>
      </c>
      <c r="K57" s="50">
        <v>17</v>
      </c>
      <c r="L57" s="86"/>
      <c r="M57" s="109" t="s">
        <v>487</v>
      </c>
      <c r="N57" s="110">
        <v>15</v>
      </c>
      <c r="O57" s="86"/>
      <c r="P57" s="53" t="s">
        <v>488</v>
      </c>
      <c r="Q57" s="50">
        <v>12</v>
      </c>
      <c r="R57" s="86"/>
      <c r="S57" s="109" t="s">
        <v>496</v>
      </c>
      <c r="T57" s="110">
        <v>11</v>
      </c>
    </row>
    <row r="58" spans="1:20" x14ac:dyDescent="0.3">
      <c r="A58" s="109" t="s">
        <v>511</v>
      </c>
      <c r="B58" s="110">
        <v>43</v>
      </c>
      <c r="C58" s="86"/>
      <c r="D58" s="53" t="s">
        <v>512</v>
      </c>
      <c r="E58" s="50">
        <v>26</v>
      </c>
      <c r="F58" s="86"/>
      <c r="G58" s="109" t="s">
        <v>499</v>
      </c>
      <c r="H58" s="110">
        <v>21</v>
      </c>
      <c r="I58" s="86"/>
      <c r="J58" s="53" t="s">
        <v>507</v>
      </c>
      <c r="K58" s="50">
        <v>17</v>
      </c>
      <c r="L58" s="86"/>
      <c r="M58" s="109" t="s">
        <v>494</v>
      </c>
      <c r="N58" s="110">
        <v>15</v>
      </c>
      <c r="O58" s="86"/>
      <c r="P58" s="53" t="s">
        <v>495</v>
      </c>
      <c r="Q58" s="50">
        <v>12</v>
      </c>
      <c r="R58" s="86"/>
      <c r="S58" s="109" t="s">
        <v>503</v>
      </c>
      <c r="T58" s="110">
        <v>11</v>
      </c>
    </row>
    <row r="59" spans="1:20" x14ac:dyDescent="0.3">
      <c r="A59" s="109" t="s">
        <v>518</v>
      </c>
      <c r="B59" s="110">
        <v>43</v>
      </c>
      <c r="C59" s="86"/>
      <c r="D59" s="53" t="s">
        <v>519</v>
      </c>
      <c r="E59" s="50">
        <v>26</v>
      </c>
      <c r="F59" s="86"/>
      <c r="G59" s="109" t="s">
        <v>506</v>
      </c>
      <c r="H59" s="110">
        <v>21</v>
      </c>
      <c r="I59" s="86"/>
      <c r="J59" s="53" t="s">
        <v>514</v>
      </c>
      <c r="K59" s="50">
        <v>17</v>
      </c>
      <c r="L59" s="86"/>
      <c r="M59" s="109" t="s">
        <v>508</v>
      </c>
      <c r="N59" s="110">
        <v>14</v>
      </c>
      <c r="O59" s="86"/>
      <c r="P59" s="53" t="s">
        <v>502</v>
      </c>
      <c r="Q59" s="50">
        <v>12</v>
      </c>
      <c r="R59" s="86"/>
      <c r="S59" s="109" t="s">
        <v>510</v>
      </c>
      <c r="T59" s="110">
        <v>11</v>
      </c>
    </row>
    <row r="60" spans="1:20" x14ac:dyDescent="0.3">
      <c r="A60" s="109" t="s">
        <v>525</v>
      </c>
      <c r="B60" s="110">
        <v>43</v>
      </c>
      <c r="C60" s="86"/>
      <c r="D60" s="53" t="s">
        <v>526</v>
      </c>
      <c r="E60" s="50">
        <v>26</v>
      </c>
      <c r="F60" s="86"/>
      <c r="G60" s="109" t="s">
        <v>513</v>
      </c>
      <c r="H60" s="110">
        <v>21</v>
      </c>
      <c r="I60" s="86"/>
      <c r="J60" s="53" t="s">
        <v>528</v>
      </c>
      <c r="K60" s="50">
        <v>17</v>
      </c>
      <c r="L60" s="86"/>
      <c r="M60" s="109" t="s">
        <v>515</v>
      </c>
      <c r="N60" s="110">
        <v>14</v>
      </c>
      <c r="O60" s="86"/>
      <c r="P60" s="53" t="s">
        <v>509</v>
      </c>
      <c r="Q60" s="50">
        <v>12</v>
      </c>
      <c r="R60" s="86"/>
      <c r="S60" s="109" t="s">
        <v>517</v>
      </c>
      <c r="T60" s="110">
        <v>11</v>
      </c>
    </row>
    <row r="61" spans="1:20" x14ac:dyDescent="0.3">
      <c r="A61" s="109" t="s">
        <v>531</v>
      </c>
      <c r="B61" s="110">
        <v>42</v>
      </c>
      <c r="C61" s="86"/>
      <c r="D61" s="53" t="s">
        <v>652</v>
      </c>
      <c r="E61" s="50">
        <v>26</v>
      </c>
      <c r="F61" s="86"/>
      <c r="G61" s="109" t="s">
        <v>520</v>
      </c>
      <c r="H61" s="110">
        <v>21</v>
      </c>
      <c r="I61" s="86"/>
      <c r="J61" s="53" t="s">
        <v>534</v>
      </c>
      <c r="K61" s="50">
        <v>17</v>
      </c>
      <c r="L61" s="86"/>
      <c r="M61" s="109" t="s">
        <v>522</v>
      </c>
      <c r="N61" s="110">
        <v>14</v>
      </c>
      <c r="O61" s="86"/>
      <c r="P61" s="53" t="s">
        <v>523</v>
      </c>
      <c r="Q61" s="50">
        <v>12</v>
      </c>
      <c r="R61" s="86"/>
      <c r="S61" s="109" t="s">
        <v>524</v>
      </c>
      <c r="T61" s="110">
        <v>11</v>
      </c>
    </row>
    <row r="62" spans="1:20" x14ac:dyDescent="0.3">
      <c r="A62" s="109" t="s">
        <v>537</v>
      </c>
      <c r="B62" s="110">
        <v>42</v>
      </c>
      <c r="C62" s="86"/>
      <c r="D62" s="53" t="s">
        <v>532</v>
      </c>
      <c r="E62" s="50">
        <v>26</v>
      </c>
      <c r="F62" s="86"/>
      <c r="G62" s="109" t="s">
        <v>527</v>
      </c>
      <c r="H62" s="110">
        <v>21</v>
      </c>
      <c r="I62" s="86"/>
      <c r="J62" s="53" t="s">
        <v>540</v>
      </c>
      <c r="K62" s="50">
        <v>17</v>
      </c>
      <c r="L62" s="86"/>
      <c r="M62" s="109" t="s">
        <v>529</v>
      </c>
      <c r="N62" s="110">
        <v>14</v>
      </c>
      <c r="O62" s="86"/>
      <c r="P62" s="53" t="s">
        <v>530</v>
      </c>
      <c r="Q62" s="50">
        <v>12</v>
      </c>
      <c r="R62" s="86"/>
      <c r="S62" s="50"/>
      <c r="T62" s="50"/>
    </row>
    <row r="63" spans="1:20" x14ac:dyDescent="0.3">
      <c r="A63" s="109" t="s">
        <v>543</v>
      </c>
      <c r="B63" s="110">
        <v>42</v>
      </c>
      <c r="C63" s="86"/>
      <c r="D63" s="53" t="s">
        <v>442</v>
      </c>
      <c r="E63" s="50">
        <v>26</v>
      </c>
      <c r="F63" s="86"/>
      <c r="G63" s="109" t="s">
        <v>533</v>
      </c>
      <c r="H63" s="110">
        <v>21</v>
      </c>
      <c r="I63" s="86"/>
      <c r="J63" s="53" t="s">
        <v>546</v>
      </c>
      <c r="K63" s="50">
        <v>17</v>
      </c>
      <c r="L63" s="86"/>
      <c r="M63" s="109" t="s">
        <v>535</v>
      </c>
      <c r="N63" s="110">
        <v>14</v>
      </c>
      <c r="O63" s="86"/>
      <c r="P63" s="53" t="s">
        <v>536</v>
      </c>
      <c r="Q63" s="50">
        <v>12</v>
      </c>
      <c r="R63" s="86"/>
      <c r="S63" s="50"/>
      <c r="T63" s="50"/>
    </row>
    <row r="64" spans="1:20" x14ac:dyDescent="0.3">
      <c r="A64" s="109" t="s">
        <v>549</v>
      </c>
      <c r="B64" s="110">
        <v>42</v>
      </c>
      <c r="C64" s="86"/>
      <c r="D64" s="53" t="s">
        <v>538</v>
      </c>
      <c r="E64" s="50">
        <v>26</v>
      </c>
      <c r="F64" s="86"/>
      <c r="G64" s="109" t="s">
        <v>539</v>
      </c>
      <c r="H64" s="110">
        <v>21</v>
      </c>
      <c r="I64" s="86"/>
      <c r="J64" s="53" t="s">
        <v>552</v>
      </c>
      <c r="K64" s="50">
        <v>17</v>
      </c>
      <c r="L64" s="86"/>
      <c r="M64" s="109" t="s">
        <v>541</v>
      </c>
      <c r="N64" s="110">
        <v>14</v>
      </c>
      <c r="O64" s="86"/>
      <c r="P64" s="53" t="s">
        <v>542</v>
      </c>
      <c r="Q64" s="50">
        <v>12</v>
      </c>
      <c r="R64" s="86"/>
      <c r="S64" s="50"/>
      <c r="T64" s="50"/>
    </row>
    <row r="65" spans="1:20" x14ac:dyDescent="0.3">
      <c r="A65" s="109" t="s">
        <v>555</v>
      </c>
      <c r="B65" s="110">
        <v>42</v>
      </c>
      <c r="C65" s="86"/>
      <c r="D65" s="53" t="s">
        <v>544</v>
      </c>
      <c r="E65" s="50">
        <v>26</v>
      </c>
      <c r="F65" s="86"/>
      <c r="G65" s="109" t="s">
        <v>545</v>
      </c>
      <c r="H65" s="110">
        <v>21</v>
      </c>
      <c r="I65" s="86"/>
      <c r="J65" s="53" t="s">
        <v>558</v>
      </c>
      <c r="K65" s="50">
        <v>17</v>
      </c>
      <c r="L65" s="86"/>
      <c r="M65" s="109" t="s">
        <v>547</v>
      </c>
      <c r="N65" s="110">
        <v>14</v>
      </c>
      <c r="O65" s="86"/>
      <c r="P65" s="53" t="s">
        <v>548</v>
      </c>
      <c r="Q65" s="50">
        <v>12</v>
      </c>
      <c r="R65" s="86"/>
      <c r="S65" s="50" t="s">
        <v>1425</v>
      </c>
      <c r="T65" s="50"/>
    </row>
    <row r="66" spans="1:20" x14ac:dyDescent="0.3">
      <c r="A66" s="109" t="s">
        <v>561</v>
      </c>
      <c r="B66" s="110">
        <v>42</v>
      </c>
      <c r="C66" s="86"/>
      <c r="D66" s="53" t="s">
        <v>550</v>
      </c>
      <c r="E66" s="50">
        <v>26</v>
      </c>
      <c r="F66" s="86"/>
      <c r="G66" s="109" t="s">
        <v>551</v>
      </c>
      <c r="H66" s="110">
        <v>21</v>
      </c>
      <c r="I66" s="86"/>
      <c r="J66" s="53" t="s">
        <v>564</v>
      </c>
      <c r="K66" s="50">
        <v>17</v>
      </c>
      <c r="L66" s="86"/>
      <c r="M66" s="109" t="s">
        <v>553</v>
      </c>
      <c r="N66" s="110">
        <v>14</v>
      </c>
      <c r="O66" s="86"/>
      <c r="P66" s="53" t="s">
        <v>554</v>
      </c>
      <c r="Q66" s="50">
        <v>12</v>
      </c>
      <c r="R66" s="86"/>
      <c r="S66" s="50"/>
      <c r="T66" s="50"/>
    </row>
    <row r="67" spans="1:20" x14ac:dyDescent="0.3">
      <c r="A67" s="109" t="s">
        <v>567</v>
      </c>
      <c r="B67" s="110">
        <v>41</v>
      </c>
      <c r="C67" s="86"/>
      <c r="D67" s="53" t="s">
        <v>556</v>
      </c>
      <c r="E67" s="50">
        <v>26</v>
      </c>
      <c r="F67" s="86"/>
      <c r="G67" s="109" t="s">
        <v>557</v>
      </c>
      <c r="H67" s="110">
        <v>21</v>
      </c>
      <c r="I67" s="86"/>
      <c r="J67" s="53" t="s">
        <v>570</v>
      </c>
      <c r="K67" s="50">
        <v>17</v>
      </c>
      <c r="L67" s="86"/>
      <c r="M67" s="109" t="s">
        <v>559</v>
      </c>
      <c r="N67" s="110">
        <v>14</v>
      </c>
      <c r="O67" s="86"/>
      <c r="P67" s="53" t="s">
        <v>560</v>
      </c>
      <c r="Q67" s="50">
        <v>12</v>
      </c>
      <c r="R67" s="86"/>
      <c r="S67" s="50"/>
      <c r="T67" s="50"/>
    </row>
    <row r="68" spans="1:20" x14ac:dyDescent="0.3">
      <c r="A68" s="109" t="s">
        <v>573</v>
      </c>
      <c r="B68" s="110">
        <v>41</v>
      </c>
      <c r="C68" s="86"/>
      <c r="D68" s="53" t="s">
        <v>562</v>
      </c>
      <c r="E68" s="50">
        <v>26</v>
      </c>
      <c r="F68" s="86"/>
      <c r="G68" s="109" t="s">
        <v>563</v>
      </c>
      <c r="H68" s="110">
        <v>21</v>
      </c>
      <c r="I68" s="86"/>
      <c r="J68" s="53" t="s">
        <v>576</v>
      </c>
      <c r="K68" s="50">
        <v>17</v>
      </c>
      <c r="L68" s="86"/>
      <c r="M68" s="109" t="s">
        <v>571</v>
      </c>
      <c r="N68" s="110">
        <v>14</v>
      </c>
      <c r="O68" s="86"/>
      <c r="P68" s="53" t="s">
        <v>566</v>
      </c>
      <c r="Q68" s="50">
        <v>12</v>
      </c>
      <c r="R68" s="86"/>
      <c r="S68" s="50"/>
      <c r="T68" s="50"/>
    </row>
    <row r="69" spans="1:20" x14ac:dyDescent="0.3">
      <c r="A69" s="109" t="s">
        <v>603</v>
      </c>
      <c r="B69" s="110">
        <v>40</v>
      </c>
      <c r="C69" s="86"/>
      <c r="D69" s="53" t="s">
        <v>568</v>
      </c>
      <c r="E69" s="50">
        <v>26</v>
      </c>
      <c r="F69" s="86"/>
      <c r="G69" s="109" t="s">
        <v>569</v>
      </c>
      <c r="H69" s="110">
        <v>21</v>
      </c>
      <c r="I69" s="86"/>
      <c r="J69" s="53" t="s">
        <v>582</v>
      </c>
      <c r="K69" s="50">
        <v>17</v>
      </c>
      <c r="L69" s="86"/>
      <c r="M69" s="109" t="s">
        <v>577</v>
      </c>
      <c r="N69" s="110">
        <v>14</v>
      </c>
      <c r="O69" s="86"/>
      <c r="P69" s="53" t="s">
        <v>572</v>
      </c>
      <c r="Q69" s="50">
        <v>12</v>
      </c>
      <c r="R69" s="86"/>
      <c r="S69" s="50"/>
      <c r="T69" s="50"/>
    </row>
    <row r="70" spans="1:20" x14ac:dyDescent="0.3">
      <c r="A70" s="109" t="s">
        <v>585</v>
      </c>
      <c r="B70" s="110">
        <v>40</v>
      </c>
      <c r="C70" s="86"/>
      <c r="D70" s="53" t="s">
        <v>574</v>
      </c>
      <c r="E70" s="50">
        <v>26</v>
      </c>
      <c r="F70" s="86"/>
      <c r="G70" s="109" t="s">
        <v>575</v>
      </c>
      <c r="H70" s="110">
        <v>20</v>
      </c>
      <c r="I70" s="86"/>
      <c r="J70" s="53" t="s">
        <v>588</v>
      </c>
      <c r="K70" s="50">
        <v>17</v>
      </c>
      <c r="L70" s="86"/>
      <c r="M70" s="109" t="s">
        <v>222</v>
      </c>
      <c r="N70" s="110">
        <v>14</v>
      </c>
      <c r="O70" s="86"/>
      <c r="P70" s="53" t="s">
        <v>578</v>
      </c>
      <c r="Q70" s="50">
        <v>12</v>
      </c>
      <c r="R70" s="86"/>
      <c r="S70" s="50"/>
      <c r="T70" s="50"/>
    </row>
    <row r="71" spans="1:20" x14ac:dyDescent="0.3">
      <c r="A71" s="109" t="s">
        <v>579</v>
      </c>
      <c r="B71" s="110">
        <v>39</v>
      </c>
      <c r="C71" s="86"/>
      <c r="D71" s="53" t="s">
        <v>580</v>
      </c>
      <c r="E71" s="50">
        <v>26</v>
      </c>
      <c r="F71" s="86"/>
      <c r="G71" s="109" t="s">
        <v>581</v>
      </c>
      <c r="H71" s="110">
        <v>20</v>
      </c>
      <c r="I71" s="86"/>
      <c r="J71" s="53" t="s">
        <v>600</v>
      </c>
      <c r="K71" s="50">
        <v>17</v>
      </c>
      <c r="L71" s="86"/>
      <c r="M71" s="109" t="s">
        <v>583</v>
      </c>
      <c r="N71" s="110">
        <v>14</v>
      </c>
      <c r="O71" s="86"/>
      <c r="P71" s="53" t="s">
        <v>584</v>
      </c>
      <c r="Q71" s="50">
        <v>12</v>
      </c>
      <c r="R71" s="86"/>
      <c r="S71" s="50"/>
      <c r="T71" s="50"/>
    </row>
    <row r="72" spans="1:20" x14ac:dyDescent="0.3">
      <c r="A72" s="109" t="s">
        <v>597</v>
      </c>
      <c r="B72" s="110">
        <v>39</v>
      </c>
      <c r="C72" s="86"/>
      <c r="D72" s="53" t="s">
        <v>586</v>
      </c>
      <c r="E72" s="50">
        <v>26</v>
      </c>
      <c r="F72" s="86"/>
      <c r="G72" s="109" t="s">
        <v>593</v>
      </c>
      <c r="H72" s="110">
        <v>20</v>
      </c>
      <c r="I72" s="86"/>
      <c r="J72" s="53" t="s">
        <v>606</v>
      </c>
      <c r="K72" s="50">
        <v>17</v>
      </c>
      <c r="L72" s="86"/>
      <c r="M72" s="109" t="s">
        <v>589</v>
      </c>
      <c r="N72" s="110">
        <v>14</v>
      </c>
      <c r="O72" s="86"/>
      <c r="P72" s="53" t="s">
        <v>590</v>
      </c>
      <c r="Q72" s="50">
        <v>12</v>
      </c>
      <c r="R72" s="86"/>
      <c r="S72" s="50"/>
      <c r="T72" s="50"/>
    </row>
    <row r="73" spans="1:20" x14ac:dyDescent="0.3">
      <c r="A73" s="109" t="s">
        <v>591</v>
      </c>
      <c r="B73" s="110">
        <v>39</v>
      </c>
      <c r="C73" s="86"/>
      <c r="D73" s="53" t="s">
        <v>598</v>
      </c>
      <c r="E73" s="50">
        <v>26</v>
      </c>
      <c r="F73" s="86"/>
      <c r="G73" s="109" t="s">
        <v>599</v>
      </c>
      <c r="H73" s="110">
        <v>20</v>
      </c>
      <c r="I73" s="86"/>
      <c r="J73" s="53" t="s">
        <v>612</v>
      </c>
      <c r="K73" s="50">
        <v>17</v>
      </c>
      <c r="L73" s="86"/>
      <c r="M73" s="109" t="s">
        <v>595</v>
      </c>
      <c r="N73" s="110">
        <v>14</v>
      </c>
      <c r="O73" s="86"/>
      <c r="P73" s="53" t="s">
        <v>596</v>
      </c>
      <c r="Q73" s="50">
        <v>12</v>
      </c>
      <c r="R73" s="86"/>
      <c r="S73" s="50"/>
      <c r="T73" s="50"/>
    </row>
    <row r="74" spans="1:20" x14ac:dyDescent="0.3">
      <c r="A74" s="109" t="s">
        <v>609</v>
      </c>
      <c r="B74" s="110">
        <v>38</v>
      </c>
      <c r="C74" s="86"/>
      <c r="D74" s="53" t="s">
        <v>604</v>
      </c>
      <c r="E74" s="50">
        <v>26</v>
      </c>
      <c r="F74" s="86"/>
      <c r="G74" s="109" t="s">
        <v>749</v>
      </c>
      <c r="H74" s="110">
        <v>20</v>
      </c>
      <c r="I74" s="86"/>
      <c r="J74" s="53" t="s">
        <v>618</v>
      </c>
      <c r="K74" s="50">
        <v>17</v>
      </c>
      <c r="L74" s="86"/>
      <c r="M74" s="109" t="s">
        <v>601</v>
      </c>
      <c r="N74" s="110">
        <v>14</v>
      </c>
      <c r="O74" s="86"/>
      <c r="P74" s="53" t="s">
        <v>602</v>
      </c>
      <c r="Q74" s="50">
        <v>12</v>
      </c>
      <c r="R74" s="86"/>
      <c r="S74" s="50"/>
      <c r="T74" s="50"/>
    </row>
    <row r="75" spans="1:20" x14ac:dyDescent="0.3">
      <c r="A75" s="109" t="s">
        <v>615</v>
      </c>
      <c r="B75" s="110">
        <v>38</v>
      </c>
      <c r="C75" s="86"/>
      <c r="D75" s="53" t="s">
        <v>610</v>
      </c>
      <c r="E75" s="50">
        <v>26</v>
      </c>
      <c r="F75" s="86"/>
      <c r="G75" s="109" t="s">
        <v>605</v>
      </c>
      <c r="H75" s="110">
        <v>20</v>
      </c>
      <c r="I75" s="86"/>
      <c r="J75" s="53" t="s">
        <v>624</v>
      </c>
      <c r="K75" s="50">
        <v>17</v>
      </c>
      <c r="L75" s="86"/>
      <c r="M75" s="109" t="s">
        <v>607</v>
      </c>
      <c r="N75" s="110">
        <v>14</v>
      </c>
      <c r="O75" s="86"/>
      <c r="P75" s="53" t="s">
        <v>608</v>
      </c>
      <c r="Q75" s="50">
        <v>12</v>
      </c>
      <c r="R75" s="86"/>
      <c r="S75" s="50"/>
      <c r="T75" s="50"/>
    </row>
    <row r="76" spans="1:20" x14ac:dyDescent="0.3">
      <c r="A76" s="109" t="s">
        <v>639</v>
      </c>
      <c r="B76" s="110">
        <v>38</v>
      </c>
      <c r="C76" s="86"/>
      <c r="D76" s="53" t="s">
        <v>616</v>
      </c>
      <c r="E76" s="50">
        <v>26</v>
      </c>
      <c r="F76" s="86"/>
      <c r="G76" s="109" t="s">
        <v>611</v>
      </c>
      <c r="H76" s="110">
        <v>20</v>
      </c>
      <c r="I76" s="86"/>
      <c r="J76" s="53" t="s">
        <v>630</v>
      </c>
      <c r="K76" s="50">
        <v>17</v>
      </c>
      <c r="L76" s="86"/>
      <c r="M76" s="109" t="s">
        <v>613</v>
      </c>
      <c r="N76" s="110">
        <v>14</v>
      </c>
      <c r="O76" s="86"/>
      <c r="P76" s="53" t="s">
        <v>620</v>
      </c>
      <c r="Q76" s="50">
        <v>12</v>
      </c>
      <c r="R76" s="86"/>
      <c r="S76" s="50"/>
      <c r="T76" s="50"/>
    </row>
    <row r="77" spans="1:20" x14ac:dyDescent="0.3">
      <c r="A77" s="109" t="s">
        <v>621</v>
      </c>
      <c r="B77" s="110">
        <v>38</v>
      </c>
      <c r="C77" s="86"/>
      <c r="D77" s="53" t="s">
        <v>622</v>
      </c>
      <c r="E77" s="50">
        <v>25</v>
      </c>
      <c r="F77" s="86"/>
      <c r="G77" s="109" t="s">
        <v>617</v>
      </c>
      <c r="H77" s="110">
        <v>20</v>
      </c>
      <c r="I77" s="86"/>
      <c r="J77" s="53" t="s">
        <v>207</v>
      </c>
      <c r="K77" s="50">
        <v>17</v>
      </c>
      <c r="L77" s="86"/>
      <c r="M77" s="109" t="s">
        <v>619</v>
      </c>
      <c r="N77" s="110">
        <v>14</v>
      </c>
      <c r="O77" s="86"/>
      <c r="P77" s="53" t="s">
        <v>626</v>
      </c>
      <c r="Q77" s="50">
        <v>12</v>
      </c>
      <c r="R77" s="86"/>
      <c r="S77" s="50"/>
      <c r="T77" s="50"/>
    </row>
    <row r="78" spans="1:20" x14ac:dyDescent="0.3">
      <c r="A78" s="109" t="s">
        <v>627</v>
      </c>
      <c r="B78" s="110">
        <v>38</v>
      </c>
      <c r="C78" s="86"/>
      <c r="D78" s="53" t="s">
        <v>628</v>
      </c>
      <c r="E78" s="50">
        <v>25</v>
      </c>
      <c r="F78" s="86"/>
      <c r="G78" s="109" t="s">
        <v>623</v>
      </c>
      <c r="H78" s="110">
        <v>20</v>
      </c>
      <c r="I78" s="86"/>
      <c r="J78" s="53" t="s">
        <v>636</v>
      </c>
      <c r="K78" s="50">
        <v>17</v>
      </c>
      <c r="L78" s="86"/>
      <c r="M78" s="109" t="s">
        <v>625</v>
      </c>
      <c r="N78" s="110">
        <v>14</v>
      </c>
      <c r="O78" s="86"/>
      <c r="P78" s="53" t="s">
        <v>632</v>
      </c>
      <c r="Q78" s="50">
        <v>12</v>
      </c>
      <c r="R78" s="86"/>
      <c r="S78" s="50"/>
      <c r="T78" s="50"/>
    </row>
    <row r="79" spans="1:20" x14ac:dyDescent="0.3">
      <c r="A79" s="109" t="s">
        <v>633</v>
      </c>
      <c r="B79" s="110">
        <v>38</v>
      </c>
      <c r="C79" s="86"/>
      <c r="D79" s="53" t="s">
        <v>634</v>
      </c>
      <c r="E79" s="50">
        <v>25</v>
      </c>
      <c r="F79" s="86"/>
      <c r="G79" s="109" t="s">
        <v>629</v>
      </c>
      <c r="H79" s="110">
        <v>20</v>
      </c>
      <c r="I79" s="86"/>
      <c r="J79" s="53" t="s">
        <v>642</v>
      </c>
      <c r="K79" s="50">
        <v>16</v>
      </c>
      <c r="L79" s="86"/>
      <c r="M79" s="109" t="s">
        <v>347</v>
      </c>
      <c r="N79" s="110">
        <v>14</v>
      </c>
      <c r="O79" s="86"/>
      <c r="P79" s="53" t="s">
        <v>638</v>
      </c>
      <c r="Q79" s="50">
        <v>12</v>
      </c>
      <c r="R79" s="86"/>
      <c r="S79" s="50"/>
      <c r="T79" s="50"/>
    </row>
    <row r="80" spans="1:20" x14ac:dyDescent="0.3">
      <c r="A80" s="109" t="s">
        <v>645</v>
      </c>
      <c r="B80" s="110">
        <v>37</v>
      </c>
      <c r="C80" s="86"/>
      <c r="D80" s="53" t="s">
        <v>640</v>
      </c>
      <c r="E80" s="50">
        <v>25</v>
      </c>
      <c r="F80" s="86"/>
      <c r="G80" s="109" t="s">
        <v>635</v>
      </c>
      <c r="H80" s="110">
        <v>20</v>
      </c>
      <c r="I80" s="86"/>
      <c r="J80" s="53" t="s">
        <v>249</v>
      </c>
      <c r="K80" s="50">
        <v>16</v>
      </c>
      <c r="L80" s="86"/>
      <c r="M80" s="109" t="s">
        <v>637</v>
      </c>
      <c r="N80" s="110">
        <v>14</v>
      </c>
      <c r="O80" s="86"/>
      <c r="P80" s="53" t="s">
        <v>644</v>
      </c>
      <c r="Q80" s="50">
        <v>12</v>
      </c>
      <c r="R80" s="86"/>
      <c r="S80" s="50"/>
      <c r="T80" s="50"/>
    </row>
    <row r="81" spans="1:20" x14ac:dyDescent="0.3">
      <c r="A81" s="109" t="s">
        <v>651</v>
      </c>
      <c r="B81" s="110">
        <v>37</v>
      </c>
      <c r="C81" s="86"/>
      <c r="D81" s="53" t="s">
        <v>646</v>
      </c>
      <c r="E81" s="50">
        <v>25</v>
      </c>
      <c r="F81" s="86"/>
      <c r="G81" s="109" t="s">
        <v>647</v>
      </c>
      <c r="H81" s="110">
        <v>20</v>
      </c>
      <c r="I81" s="86"/>
      <c r="J81" s="53" t="s">
        <v>654</v>
      </c>
      <c r="K81" s="50">
        <v>16</v>
      </c>
      <c r="L81" s="86"/>
      <c r="M81" s="109" t="s">
        <v>643</v>
      </c>
      <c r="N81" s="110">
        <v>14</v>
      </c>
      <c r="O81" s="86"/>
      <c r="P81" s="53" t="s">
        <v>650</v>
      </c>
      <c r="Q81" s="50">
        <v>12</v>
      </c>
      <c r="R81" s="86"/>
      <c r="S81" s="50"/>
      <c r="T81" s="50"/>
    </row>
    <row r="82" spans="1:20" x14ac:dyDescent="0.3">
      <c r="A82" s="109" t="s">
        <v>657</v>
      </c>
      <c r="B82" s="110">
        <v>37</v>
      </c>
      <c r="C82" s="86"/>
      <c r="D82" s="53" t="s">
        <v>658</v>
      </c>
      <c r="E82" s="50">
        <v>25</v>
      </c>
      <c r="F82" s="86"/>
      <c r="G82" s="109" t="s">
        <v>653</v>
      </c>
      <c r="H82" s="110">
        <v>20</v>
      </c>
      <c r="I82" s="86"/>
      <c r="J82" s="53" t="s">
        <v>660</v>
      </c>
      <c r="K82" s="50">
        <v>16</v>
      </c>
      <c r="L82" s="86"/>
      <c r="M82" s="109" t="s">
        <v>649</v>
      </c>
      <c r="N82" s="110">
        <v>14</v>
      </c>
      <c r="O82" s="86"/>
      <c r="P82" s="53" t="s">
        <v>391</v>
      </c>
      <c r="Q82" s="50">
        <v>12</v>
      </c>
      <c r="R82" s="86"/>
      <c r="S82" s="50"/>
      <c r="T82" s="50"/>
    </row>
    <row r="83" spans="1:20" x14ac:dyDescent="0.3">
      <c r="A83" s="109" t="s">
        <v>663</v>
      </c>
      <c r="B83" s="110">
        <v>37</v>
      </c>
      <c r="C83" s="86"/>
      <c r="D83" s="53" t="s">
        <v>664</v>
      </c>
      <c r="E83" s="50">
        <v>25</v>
      </c>
      <c r="F83" s="86"/>
      <c r="G83" s="109" t="s">
        <v>199</v>
      </c>
      <c r="H83" s="110">
        <v>20</v>
      </c>
      <c r="I83" s="86"/>
      <c r="J83" s="53" t="s">
        <v>666</v>
      </c>
      <c r="K83" s="50">
        <v>16</v>
      </c>
      <c r="L83" s="86"/>
      <c r="M83" s="109" t="s">
        <v>667</v>
      </c>
      <c r="N83" s="110">
        <v>14</v>
      </c>
      <c r="O83" s="86"/>
      <c r="P83" s="53" t="s">
        <v>656</v>
      </c>
      <c r="Q83" s="50">
        <v>12</v>
      </c>
      <c r="R83" s="86"/>
      <c r="S83" s="50"/>
      <c r="T83" s="50"/>
    </row>
    <row r="84" spans="1:20" x14ac:dyDescent="0.3">
      <c r="A84" s="109" t="s">
        <v>669</v>
      </c>
      <c r="B84" s="110">
        <v>36</v>
      </c>
      <c r="C84" s="86"/>
      <c r="D84" s="53" t="s">
        <v>670</v>
      </c>
      <c r="E84" s="50">
        <v>25</v>
      </c>
      <c r="F84" s="86"/>
      <c r="G84" s="109" t="s">
        <v>659</v>
      </c>
      <c r="H84" s="110">
        <v>20</v>
      </c>
      <c r="I84" s="86"/>
      <c r="J84" s="53" t="s">
        <v>678</v>
      </c>
      <c r="K84" s="50">
        <v>16</v>
      </c>
      <c r="L84" s="86"/>
      <c r="M84" s="109" t="s">
        <v>679</v>
      </c>
      <c r="N84" s="110">
        <v>14</v>
      </c>
      <c r="O84" s="86"/>
      <c r="P84" s="53" t="s">
        <v>662</v>
      </c>
      <c r="Q84" s="50">
        <v>12</v>
      </c>
      <c r="R84" s="86"/>
      <c r="S84" s="50"/>
      <c r="T84" s="50"/>
    </row>
    <row r="85" spans="1:20" x14ac:dyDescent="0.3">
      <c r="A85" s="109" t="s">
        <v>675</v>
      </c>
      <c r="B85" s="110">
        <v>36</v>
      </c>
      <c r="C85" s="86"/>
      <c r="D85" s="53" t="s">
        <v>676</v>
      </c>
      <c r="E85" s="50">
        <v>25</v>
      </c>
      <c r="F85" s="86"/>
      <c r="G85" s="109" t="s">
        <v>665</v>
      </c>
      <c r="H85" s="110">
        <v>20</v>
      </c>
      <c r="I85" s="86"/>
      <c r="J85" s="53" t="s">
        <v>684</v>
      </c>
      <c r="K85" s="50">
        <v>16</v>
      </c>
      <c r="L85" s="86"/>
      <c r="M85" s="109" t="s">
        <v>685</v>
      </c>
      <c r="N85" s="110">
        <v>14</v>
      </c>
      <c r="O85" s="86"/>
      <c r="P85" s="53" t="s">
        <v>405</v>
      </c>
      <c r="Q85" s="50">
        <v>12</v>
      </c>
      <c r="R85" s="86"/>
      <c r="S85" s="50"/>
      <c r="T85" s="50"/>
    </row>
    <row r="86" spans="1:20" x14ac:dyDescent="0.3">
      <c r="A86" s="109" t="s">
        <v>681</v>
      </c>
      <c r="B86" s="110">
        <v>36</v>
      </c>
      <c r="C86" s="86"/>
      <c r="D86" s="53" t="s">
        <v>682</v>
      </c>
      <c r="E86" s="50">
        <v>25</v>
      </c>
      <c r="F86" s="86"/>
      <c r="G86" s="109" t="s">
        <v>677</v>
      </c>
      <c r="H86" s="110">
        <v>20</v>
      </c>
      <c r="I86" s="86"/>
      <c r="J86" s="53" t="s">
        <v>690</v>
      </c>
      <c r="K86" s="50">
        <v>16</v>
      </c>
      <c r="L86" s="86"/>
      <c r="M86" s="109" t="s">
        <v>691</v>
      </c>
      <c r="N86" s="110">
        <v>14</v>
      </c>
      <c r="O86" s="86"/>
      <c r="P86" s="53" t="s">
        <v>674</v>
      </c>
      <c r="Q86" s="50">
        <v>12</v>
      </c>
      <c r="R86" s="86"/>
      <c r="S86" s="50"/>
      <c r="T86" s="50"/>
    </row>
    <row r="87" spans="1:20" x14ac:dyDescent="0.3">
      <c r="A87" s="109" t="s">
        <v>687</v>
      </c>
      <c r="B87" s="110">
        <v>36</v>
      </c>
      <c r="C87" s="86"/>
      <c r="D87" s="53" t="s">
        <v>688</v>
      </c>
      <c r="E87" s="50">
        <v>25</v>
      </c>
      <c r="F87" s="86"/>
      <c r="G87" s="109" t="s">
        <v>683</v>
      </c>
      <c r="H87" s="110">
        <v>20</v>
      </c>
      <c r="I87" s="86"/>
      <c r="J87" s="53" t="s">
        <v>696</v>
      </c>
      <c r="K87" s="50">
        <v>16</v>
      </c>
      <c r="L87" s="86"/>
      <c r="M87" s="109" t="s">
        <v>697</v>
      </c>
      <c r="N87" s="110">
        <v>14</v>
      </c>
      <c r="O87" s="86"/>
      <c r="P87" s="53" t="s">
        <v>680</v>
      </c>
      <c r="Q87" s="50">
        <v>12</v>
      </c>
      <c r="R87" s="86"/>
      <c r="S87" s="50"/>
      <c r="T87" s="50"/>
    </row>
    <row r="88" spans="1:20" x14ac:dyDescent="0.3">
      <c r="A88" s="109" t="s">
        <v>693</v>
      </c>
      <c r="B88" s="110">
        <v>35</v>
      </c>
      <c r="C88" s="86"/>
      <c r="D88" s="53" t="s">
        <v>694</v>
      </c>
      <c r="E88" s="50">
        <v>25</v>
      </c>
      <c r="F88" s="86"/>
      <c r="G88" s="109" t="s">
        <v>689</v>
      </c>
      <c r="H88" s="110">
        <v>20</v>
      </c>
      <c r="I88" s="86"/>
      <c r="J88" s="53" t="s">
        <v>702</v>
      </c>
      <c r="K88" s="50">
        <v>16</v>
      </c>
      <c r="L88" s="86"/>
      <c r="M88" s="109" t="s">
        <v>703</v>
      </c>
      <c r="N88" s="110">
        <v>14</v>
      </c>
      <c r="O88" s="86"/>
      <c r="P88" s="53" t="s">
        <v>686</v>
      </c>
      <c r="Q88" s="50">
        <v>12</v>
      </c>
      <c r="R88" s="86"/>
      <c r="S88" s="50"/>
      <c r="T88" s="50"/>
    </row>
    <row r="89" spans="1:20" x14ac:dyDescent="0.3">
      <c r="A89" s="109" t="s">
        <v>699</v>
      </c>
      <c r="B89" s="110">
        <v>35</v>
      </c>
      <c r="C89" s="86"/>
      <c r="D89" s="53" t="s">
        <v>700</v>
      </c>
      <c r="E89" s="50">
        <v>25</v>
      </c>
      <c r="F89" s="86"/>
      <c r="G89" s="109" t="s">
        <v>695</v>
      </c>
      <c r="H89" s="110">
        <v>20</v>
      </c>
      <c r="I89" s="86"/>
      <c r="J89" s="53" t="s">
        <v>708</v>
      </c>
      <c r="K89" s="50">
        <v>16</v>
      </c>
      <c r="L89" s="86"/>
      <c r="M89" s="109" t="s">
        <v>709</v>
      </c>
      <c r="N89" s="110">
        <v>14</v>
      </c>
      <c r="O89" s="86"/>
      <c r="P89" s="53" t="s">
        <v>692</v>
      </c>
      <c r="Q89" s="50">
        <v>12</v>
      </c>
      <c r="R89" s="86"/>
      <c r="S89" s="50"/>
      <c r="T89" s="50"/>
    </row>
    <row r="90" spans="1:20" x14ac:dyDescent="0.3">
      <c r="A90" s="109" t="s">
        <v>705</v>
      </c>
      <c r="B90" s="110">
        <v>35</v>
      </c>
      <c r="C90" s="86"/>
      <c r="D90" s="53" t="s">
        <v>706</v>
      </c>
      <c r="E90" s="50">
        <v>25</v>
      </c>
      <c r="F90" s="86"/>
      <c r="G90" s="109" t="s">
        <v>701</v>
      </c>
      <c r="H90" s="110">
        <v>20</v>
      </c>
      <c r="I90" s="86"/>
      <c r="J90" s="53" t="s">
        <v>714</v>
      </c>
      <c r="K90" s="50">
        <v>16</v>
      </c>
      <c r="L90" s="86"/>
      <c r="M90" s="109" t="s">
        <v>715</v>
      </c>
      <c r="N90" s="110">
        <v>14</v>
      </c>
      <c r="O90" s="86"/>
      <c r="P90" s="53" t="s">
        <v>698</v>
      </c>
      <c r="Q90" s="50">
        <v>12</v>
      </c>
      <c r="R90" s="86"/>
      <c r="S90" s="50"/>
      <c r="T90" s="50"/>
    </row>
    <row r="91" spans="1:20" x14ac:dyDescent="0.3">
      <c r="A91" s="109" t="s">
        <v>711</v>
      </c>
      <c r="B91" s="110">
        <v>35</v>
      </c>
      <c r="C91" s="86"/>
      <c r="D91" s="53" t="s">
        <v>712</v>
      </c>
      <c r="E91" s="50">
        <v>25</v>
      </c>
      <c r="F91" s="86"/>
      <c r="G91" s="109" t="s">
        <v>707</v>
      </c>
      <c r="H91" s="110">
        <v>20</v>
      </c>
      <c r="I91" s="86"/>
      <c r="J91" s="53" t="s">
        <v>720</v>
      </c>
      <c r="K91" s="50">
        <v>16</v>
      </c>
      <c r="L91" s="86"/>
      <c r="M91" s="109" t="s">
        <v>721</v>
      </c>
      <c r="N91" s="110">
        <v>14</v>
      </c>
      <c r="O91" s="86"/>
      <c r="P91" s="53" t="s">
        <v>704</v>
      </c>
      <c r="Q91" s="50">
        <v>12</v>
      </c>
      <c r="R91" s="86"/>
      <c r="S91" s="50"/>
      <c r="T91" s="50"/>
    </row>
    <row r="92" spans="1:20" x14ac:dyDescent="0.3">
      <c r="A92" s="109" t="s">
        <v>717</v>
      </c>
      <c r="B92" s="110">
        <v>34</v>
      </c>
      <c r="C92" s="86"/>
      <c r="D92" s="53" t="s">
        <v>718</v>
      </c>
      <c r="E92" s="50">
        <v>25</v>
      </c>
      <c r="F92" s="86"/>
      <c r="G92" s="109" t="s">
        <v>713</v>
      </c>
      <c r="H92" s="110">
        <v>20</v>
      </c>
      <c r="I92" s="86"/>
      <c r="J92" s="53" t="s">
        <v>726</v>
      </c>
      <c r="K92" s="50">
        <v>16</v>
      </c>
      <c r="L92" s="86"/>
      <c r="M92" s="109" t="s">
        <v>727</v>
      </c>
      <c r="N92" s="110">
        <v>14</v>
      </c>
      <c r="O92" s="86"/>
      <c r="P92" s="53" t="s">
        <v>710</v>
      </c>
      <c r="Q92" s="50">
        <v>12</v>
      </c>
      <c r="R92" s="86"/>
      <c r="S92" s="50"/>
      <c r="T92" s="50"/>
    </row>
    <row r="93" spans="1:20" x14ac:dyDescent="0.3">
      <c r="A93" s="109" t="s">
        <v>723</v>
      </c>
      <c r="B93" s="110">
        <v>34</v>
      </c>
      <c r="C93" s="86"/>
      <c r="D93" s="53" t="s">
        <v>724</v>
      </c>
      <c r="E93" s="50">
        <v>25</v>
      </c>
      <c r="F93" s="86"/>
      <c r="G93" s="109" t="s">
        <v>719</v>
      </c>
      <c r="H93" s="110">
        <v>19</v>
      </c>
      <c r="I93" s="86"/>
      <c r="J93" s="53" t="s">
        <v>732</v>
      </c>
      <c r="K93" s="50">
        <v>16</v>
      </c>
      <c r="L93" s="86"/>
      <c r="M93" s="109" t="s">
        <v>733</v>
      </c>
      <c r="N93" s="110">
        <v>14</v>
      </c>
      <c r="O93" s="86"/>
      <c r="P93" s="53" t="s">
        <v>716</v>
      </c>
      <c r="Q93" s="50">
        <v>12</v>
      </c>
      <c r="R93" s="86"/>
      <c r="S93" s="50"/>
      <c r="T93" s="50"/>
    </row>
    <row r="94" spans="1:20" x14ac:dyDescent="0.3">
      <c r="A94" s="109" t="s">
        <v>729</v>
      </c>
      <c r="B94" s="110">
        <v>34</v>
      </c>
      <c r="C94" s="86"/>
      <c r="D94" s="53" t="s">
        <v>730</v>
      </c>
      <c r="E94" s="50">
        <v>25</v>
      </c>
      <c r="F94" s="86"/>
      <c r="G94" s="109" t="s">
        <v>725</v>
      </c>
      <c r="H94" s="110">
        <v>19</v>
      </c>
      <c r="I94" s="86"/>
      <c r="J94" s="53" t="s">
        <v>738</v>
      </c>
      <c r="K94" s="50">
        <v>16</v>
      </c>
      <c r="L94" s="86"/>
      <c r="M94" s="109" t="s">
        <v>739</v>
      </c>
      <c r="N94" s="110">
        <v>14</v>
      </c>
      <c r="O94" s="86"/>
      <c r="P94" s="53" t="s">
        <v>722</v>
      </c>
      <c r="Q94" s="50">
        <v>12</v>
      </c>
      <c r="R94" s="86"/>
      <c r="S94" s="50"/>
      <c r="T94" s="50"/>
    </row>
    <row r="95" spans="1:20" x14ac:dyDescent="0.3">
      <c r="A95" s="109" t="s">
        <v>735</v>
      </c>
      <c r="B95" s="110">
        <v>34</v>
      </c>
      <c r="C95" s="86"/>
      <c r="D95" s="53" t="s">
        <v>736</v>
      </c>
      <c r="E95" s="50">
        <v>24</v>
      </c>
      <c r="F95" s="86"/>
      <c r="G95" s="109" t="s">
        <v>731</v>
      </c>
      <c r="H95" s="110">
        <v>19</v>
      </c>
      <c r="I95" s="86"/>
      <c r="J95" s="53" t="s">
        <v>744</v>
      </c>
      <c r="K95" s="50">
        <v>16</v>
      </c>
      <c r="L95" s="86"/>
      <c r="M95" s="109" t="s">
        <v>745</v>
      </c>
      <c r="N95" s="110">
        <v>14</v>
      </c>
      <c r="O95" s="86"/>
      <c r="P95" s="53" t="s">
        <v>728</v>
      </c>
      <c r="Q95" s="50">
        <v>12</v>
      </c>
      <c r="R95" s="86"/>
      <c r="S95" s="50"/>
      <c r="T95" s="50"/>
    </row>
    <row r="96" spans="1:20" x14ac:dyDescent="0.3">
      <c r="A96" s="109" t="s">
        <v>741</v>
      </c>
      <c r="B96" s="110">
        <v>34</v>
      </c>
      <c r="C96" s="86"/>
      <c r="D96" s="53" t="s">
        <v>742</v>
      </c>
      <c r="E96" s="50">
        <v>24</v>
      </c>
      <c r="F96" s="86"/>
      <c r="G96" s="109" t="s">
        <v>737</v>
      </c>
      <c r="H96" s="110">
        <v>19</v>
      </c>
      <c r="I96" s="86"/>
      <c r="J96" s="53" t="s">
        <v>750</v>
      </c>
      <c r="K96" s="50">
        <v>16</v>
      </c>
      <c r="L96" s="86"/>
      <c r="M96" s="109" t="s">
        <v>751</v>
      </c>
      <c r="N96" s="110">
        <v>14</v>
      </c>
      <c r="O96" s="86"/>
      <c r="P96" s="53" t="s">
        <v>734</v>
      </c>
      <c r="Q96" s="50">
        <v>12</v>
      </c>
      <c r="R96" s="86"/>
      <c r="S96" s="50"/>
      <c r="T96" s="50"/>
    </row>
    <row r="97" spans="1:20" x14ac:dyDescent="0.3">
      <c r="A97" s="109" t="s">
        <v>747</v>
      </c>
      <c r="B97" s="110">
        <v>33</v>
      </c>
      <c r="C97" s="86"/>
      <c r="D97" s="53" t="s">
        <v>748</v>
      </c>
      <c r="E97" s="50">
        <v>24</v>
      </c>
      <c r="F97" s="86"/>
      <c r="G97" s="109" t="s">
        <v>297</v>
      </c>
      <c r="H97" s="110">
        <v>19</v>
      </c>
      <c r="I97" s="86"/>
      <c r="J97" s="53" t="s">
        <v>756</v>
      </c>
      <c r="K97" s="50">
        <v>16</v>
      </c>
      <c r="L97" s="86"/>
      <c r="M97" s="109" t="s">
        <v>757</v>
      </c>
      <c r="N97" s="110">
        <v>14</v>
      </c>
      <c r="O97" s="86"/>
      <c r="P97" s="53" t="s">
        <v>740</v>
      </c>
      <c r="Q97" s="50">
        <v>12</v>
      </c>
      <c r="R97" s="86"/>
      <c r="S97" s="50"/>
      <c r="T97" s="50"/>
    </row>
    <row r="98" spans="1:20" x14ac:dyDescent="0.3">
      <c r="A98" s="109" t="s">
        <v>753</v>
      </c>
      <c r="B98" s="110">
        <v>33</v>
      </c>
      <c r="C98" s="86"/>
      <c r="D98" s="53" t="s">
        <v>754</v>
      </c>
      <c r="E98" s="50">
        <v>24</v>
      </c>
      <c r="F98" s="86"/>
      <c r="G98" s="109" t="s">
        <v>743</v>
      </c>
      <c r="H98" s="110">
        <v>19</v>
      </c>
      <c r="I98" s="86"/>
      <c r="J98" s="53" t="s">
        <v>762</v>
      </c>
      <c r="K98" s="50">
        <v>16</v>
      </c>
      <c r="L98" s="86"/>
      <c r="M98" s="109" t="s">
        <v>763</v>
      </c>
      <c r="N98" s="110">
        <v>14</v>
      </c>
      <c r="O98" s="86"/>
      <c r="P98" s="53" t="s">
        <v>746</v>
      </c>
      <c r="Q98" s="50">
        <v>12</v>
      </c>
      <c r="R98" s="86"/>
      <c r="S98" s="50"/>
      <c r="T98" s="50"/>
    </row>
    <row r="99" spans="1:20" x14ac:dyDescent="0.3">
      <c r="A99" s="109" t="s">
        <v>759</v>
      </c>
      <c r="B99" s="110">
        <v>33</v>
      </c>
      <c r="C99" s="86"/>
      <c r="D99" s="53" t="s">
        <v>766</v>
      </c>
      <c r="E99" s="50">
        <v>24</v>
      </c>
      <c r="F99" s="86"/>
      <c r="G99" s="109" t="s">
        <v>755</v>
      </c>
      <c r="H99" s="110">
        <v>19</v>
      </c>
      <c r="I99" s="86"/>
      <c r="J99" s="53" t="s">
        <v>768</v>
      </c>
      <c r="K99" s="50">
        <v>16</v>
      </c>
      <c r="L99" s="86"/>
      <c r="M99" s="109" t="s">
        <v>769</v>
      </c>
      <c r="N99" s="110">
        <v>13</v>
      </c>
      <c r="O99" s="86"/>
      <c r="P99" s="50" t="s">
        <v>752</v>
      </c>
      <c r="Q99" s="50">
        <v>12</v>
      </c>
      <c r="R99" s="86"/>
      <c r="S99" s="50"/>
      <c r="T99" s="50"/>
    </row>
    <row r="100" spans="1:20" x14ac:dyDescent="0.3">
      <c r="A100" s="109" t="s">
        <v>765</v>
      </c>
      <c r="B100" s="110">
        <v>32</v>
      </c>
      <c r="C100" s="86"/>
      <c r="D100" s="53" t="s">
        <v>772</v>
      </c>
      <c r="E100" s="50">
        <v>24</v>
      </c>
      <c r="F100" s="86"/>
      <c r="G100" s="109" t="s">
        <v>761</v>
      </c>
      <c r="H100" s="110">
        <v>19</v>
      </c>
      <c r="I100" s="86"/>
      <c r="J100" s="53" t="s">
        <v>594</v>
      </c>
      <c r="K100" s="50">
        <v>16</v>
      </c>
      <c r="L100" s="86"/>
      <c r="M100" s="109" t="s">
        <v>775</v>
      </c>
      <c r="N100" s="110">
        <v>13</v>
      </c>
      <c r="O100" s="86"/>
      <c r="P100" s="53" t="s">
        <v>758</v>
      </c>
      <c r="Q100" s="50">
        <v>12</v>
      </c>
      <c r="R100" s="86"/>
      <c r="S100" s="50"/>
      <c r="T100" s="50"/>
    </row>
    <row r="101" spans="1:20" x14ac:dyDescent="0.3">
      <c r="A101" s="109" t="s">
        <v>771</v>
      </c>
      <c r="B101" s="110">
        <v>32</v>
      </c>
      <c r="C101" s="86"/>
      <c r="D101" s="53" t="s">
        <v>778</v>
      </c>
      <c r="E101" s="50">
        <v>24</v>
      </c>
      <c r="F101" s="86"/>
      <c r="G101" s="109" t="s">
        <v>767</v>
      </c>
      <c r="H101" s="110">
        <v>19</v>
      </c>
      <c r="I101" s="86"/>
      <c r="J101" s="53" t="s">
        <v>774</v>
      </c>
      <c r="K101" s="50">
        <v>16</v>
      </c>
      <c r="L101" s="86"/>
      <c r="M101" s="109" t="s">
        <v>453</v>
      </c>
      <c r="N101" s="110">
        <v>13</v>
      </c>
      <c r="O101" s="86"/>
      <c r="P101" s="53" t="s">
        <v>764</v>
      </c>
      <c r="Q101" s="50">
        <v>12</v>
      </c>
      <c r="R101" s="86"/>
      <c r="S101" s="50"/>
      <c r="T101" s="50"/>
    </row>
    <row r="102" spans="1:20" x14ac:dyDescent="0.3">
      <c r="A102" s="109" t="s">
        <v>777</v>
      </c>
      <c r="B102" s="110">
        <v>32</v>
      </c>
      <c r="C102" s="86"/>
      <c r="D102" s="53" t="s">
        <v>784</v>
      </c>
      <c r="E102" s="50">
        <v>24</v>
      </c>
      <c r="F102" s="86"/>
      <c r="G102" s="109" t="s">
        <v>773</v>
      </c>
      <c r="H102" s="110">
        <v>19</v>
      </c>
      <c r="I102" s="86"/>
      <c r="J102" s="53" t="s">
        <v>780</v>
      </c>
      <c r="K102" s="50">
        <v>16</v>
      </c>
      <c r="L102" s="86"/>
      <c r="M102" s="109" t="s">
        <v>781</v>
      </c>
      <c r="N102" s="110">
        <v>13</v>
      </c>
      <c r="O102" s="86"/>
      <c r="P102" s="53" t="s">
        <v>770</v>
      </c>
      <c r="Q102" s="50">
        <v>12</v>
      </c>
      <c r="R102" s="86"/>
      <c r="S102" s="50"/>
      <c r="T102" s="50"/>
    </row>
    <row r="103" spans="1:20" x14ac:dyDescent="0.3">
      <c r="A103" s="109" t="s">
        <v>783</v>
      </c>
      <c r="B103" s="110">
        <v>32</v>
      </c>
      <c r="C103" s="86"/>
      <c r="D103" s="53" t="s">
        <v>790</v>
      </c>
      <c r="E103" s="50">
        <v>24</v>
      </c>
      <c r="F103" s="86"/>
      <c r="G103" s="109" t="s">
        <v>779</v>
      </c>
      <c r="H103" s="110">
        <v>19</v>
      </c>
      <c r="I103" s="86"/>
      <c r="J103" s="53" t="s">
        <v>786</v>
      </c>
      <c r="K103" s="50">
        <v>16</v>
      </c>
      <c r="L103" s="86"/>
      <c r="M103" s="109" t="s">
        <v>474</v>
      </c>
      <c r="N103" s="110">
        <v>13</v>
      </c>
      <c r="O103" s="86"/>
      <c r="P103" s="53" t="s">
        <v>776</v>
      </c>
      <c r="Q103" s="50">
        <v>12</v>
      </c>
      <c r="R103" s="86"/>
      <c r="S103" s="50"/>
      <c r="T103" s="50"/>
    </row>
    <row r="104" spans="1:20" x14ac:dyDescent="0.3">
      <c r="A104" s="109" t="s">
        <v>789</v>
      </c>
      <c r="B104" s="110">
        <v>31</v>
      </c>
      <c r="C104" s="86"/>
      <c r="D104" s="53" t="s">
        <v>796</v>
      </c>
      <c r="E104" s="50">
        <v>24</v>
      </c>
      <c r="F104" s="86"/>
      <c r="G104" s="109" t="s">
        <v>785</v>
      </c>
      <c r="H104" s="110">
        <v>19</v>
      </c>
      <c r="I104" s="86"/>
      <c r="J104" s="53" t="s">
        <v>792</v>
      </c>
      <c r="K104" s="50">
        <v>16</v>
      </c>
      <c r="L104" s="86"/>
      <c r="M104" s="109" t="s">
        <v>787</v>
      </c>
      <c r="N104" s="110">
        <v>13</v>
      </c>
      <c r="O104" s="86"/>
      <c r="P104" s="53" t="s">
        <v>782</v>
      </c>
      <c r="Q104" s="50">
        <v>11</v>
      </c>
      <c r="R104" s="86"/>
      <c r="S104" s="50"/>
      <c r="T104" s="50"/>
    </row>
    <row r="105" spans="1:20" x14ac:dyDescent="0.3">
      <c r="A105" s="109" t="s">
        <v>795</v>
      </c>
      <c r="B105" s="110">
        <v>31</v>
      </c>
      <c r="C105" s="86"/>
      <c r="D105" s="53" t="s">
        <v>802</v>
      </c>
      <c r="E105" s="50">
        <v>24</v>
      </c>
      <c r="F105" s="86"/>
      <c r="G105" s="109" t="s">
        <v>791</v>
      </c>
      <c r="H105" s="110">
        <v>19</v>
      </c>
      <c r="I105" s="86"/>
      <c r="J105" s="53" t="s">
        <v>798</v>
      </c>
      <c r="K105" s="50">
        <v>16</v>
      </c>
      <c r="L105" s="86"/>
      <c r="M105" s="109" t="s">
        <v>793</v>
      </c>
      <c r="N105" s="110">
        <v>13</v>
      </c>
      <c r="O105" s="86"/>
      <c r="P105" s="53" t="s">
        <v>788</v>
      </c>
      <c r="Q105" s="50">
        <v>11</v>
      </c>
      <c r="R105" s="86"/>
      <c r="S105" s="50"/>
      <c r="T105" s="50"/>
    </row>
    <row r="106" spans="1:20" x14ac:dyDescent="0.3">
      <c r="A106" s="109" t="s">
        <v>801</v>
      </c>
      <c r="B106" s="110">
        <v>31</v>
      </c>
      <c r="C106" s="86"/>
      <c r="D106" s="53" t="s">
        <v>156</v>
      </c>
      <c r="E106" s="50">
        <v>24</v>
      </c>
      <c r="F106" s="86"/>
      <c r="G106" s="109" t="s">
        <v>797</v>
      </c>
      <c r="H106" s="110">
        <v>19</v>
      </c>
      <c r="I106" s="86"/>
      <c r="J106" s="53" t="s">
        <v>804</v>
      </c>
      <c r="K106" s="50">
        <v>16</v>
      </c>
      <c r="L106" s="86"/>
      <c r="M106" s="109" t="s">
        <v>799</v>
      </c>
      <c r="N106" s="110">
        <v>13</v>
      </c>
      <c r="O106" s="86"/>
      <c r="P106" s="53" t="s">
        <v>794</v>
      </c>
      <c r="Q106" s="50">
        <v>11</v>
      </c>
      <c r="R106" s="86"/>
      <c r="S106" s="50"/>
      <c r="T106" s="50"/>
    </row>
    <row r="107" spans="1:20" x14ac:dyDescent="0.3">
      <c r="A107" s="65"/>
      <c r="B107" s="65"/>
      <c r="C107" s="129"/>
      <c r="D107" s="65"/>
      <c r="E107" s="65"/>
      <c r="F107" s="129"/>
      <c r="G107" s="65"/>
      <c r="H107" s="65"/>
      <c r="I107" s="129"/>
      <c r="J107" s="65"/>
      <c r="K107" s="65"/>
      <c r="L107" s="129"/>
      <c r="M107" s="65"/>
      <c r="N107" s="65"/>
      <c r="O107" s="129"/>
      <c r="P107" s="65"/>
      <c r="Q107" s="65"/>
      <c r="R107" s="65"/>
      <c r="S107" s="65"/>
      <c r="T107" s="65"/>
    </row>
    <row r="108" spans="1:20" x14ac:dyDescent="0.3">
      <c r="R108" s="16"/>
    </row>
    <row r="109" spans="1:20" x14ac:dyDescent="0.3">
      <c r="A109" s="63" t="s">
        <v>36</v>
      </c>
    </row>
    <row r="111" spans="1:20" x14ac:dyDescent="0.3">
      <c r="A111" s="142"/>
      <c r="B111" s="143"/>
    </row>
    <row r="112" spans="1:20" x14ac:dyDescent="0.3">
      <c r="A112" s="142"/>
      <c r="B112" s="143"/>
    </row>
    <row r="113" spans="1:2" x14ac:dyDescent="0.3">
      <c r="A113" s="142"/>
      <c r="B113" s="143"/>
    </row>
    <row r="114" spans="1:2" x14ac:dyDescent="0.3">
      <c r="A114" s="142"/>
      <c r="B114" s="143"/>
    </row>
    <row r="115" spans="1:2" x14ac:dyDescent="0.3">
      <c r="A115" s="142"/>
      <c r="B115" s="143"/>
    </row>
    <row r="116" spans="1:2" x14ac:dyDescent="0.3">
      <c r="A116" s="142"/>
      <c r="B116" s="143"/>
    </row>
    <row r="117" spans="1:2" x14ac:dyDescent="0.3">
      <c r="A117" s="142"/>
      <c r="B117" s="143"/>
    </row>
    <row r="118" spans="1:2" x14ac:dyDescent="0.3">
      <c r="A118" s="142"/>
      <c r="B118" s="143"/>
    </row>
    <row r="119" spans="1:2" x14ac:dyDescent="0.3">
      <c r="A119" s="142"/>
      <c r="B119" s="143"/>
    </row>
    <row r="120" spans="1:2" x14ac:dyDescent="0.3">
      <c r="A120" s="142"/>
      <c r="B120" s="143"/>
    </row>
    <row r="121" spans="1:2" x14ac:dyDescent="0.3">
      <c r="A121" s="142"/>
      <c r="B121" s="143"/>
    </row>
    <row r="122" spans="1:2" x14ac:dyDescent="0.3">
      <c r="A122" s="142"/>
      <c r="B122" s="143"/>
    </row>
    <row r="123" spans="1:2" x14ac:dyDescent="0.3">
      <c r="A123" s="142"/>
      <c r="B123" s="143"/>
    </row>
    <row r="124" spans="1:2" x14ac:dyDescent="0.3">
      <c r="A124" s="142"/>
      <c r="B124" s="143"/>
    </row>
    <row r="125" spans="1:2" x14ac:dyDescent="0.3">
      <c r="A125" s="142"/>
      <c r="B125" s="143"/>
    </row>
    <row r="126" spans="1:2" x14ac:dyDescent="0.3">
      <c r="A126" s="142"/>
      <c r="B126" s="143"/>
    </row>
    <row r="127" spans="1:2" x14ac:dyDescent="0.3">
      <c r="A127" s="142"/>
      <c r="B127" s="143"/>
    </row>
    <row r="128" spans="1:2" x14ac:dyDescent="0.3">
      <c r="A128" s="142"/>
      <c r="B128" s="143"/>
    </row>
    <row r="129" spans="1:2" x14ac:dyDescent="0.3">
      <c r="A129" s="142"/>
      <c r="B129" s="143"/>
    </row>
    <row r="130" spans="1:2" x14ac:dyDescent="0.3">
      <c r="A130" s="142"/>
      <c r="B130" s="143"/>
    </row>
    <row r="131" spans="1:2" x14ac:dyDescent="0.3">
      <c r="A131" s="142"/>
      <c r="B131" s="143"/>
    </row>
    <row r="132" spans="1:2" x14ac:dyDescent="0.3">
      <c r="A132" s="142"/>
      <c r="B132" s="143"/>
    </row>
    <row r="133" spans="1:2" x14ac:dyDescent="0.3">
      <c r="A133" s="142"/>
      <c r="B133" s="143"/>
    </row>
    <row r="134" spans="1:2" x14ac:dyDescent="0.3">
      <c r="A134" s="142"/>
      <c r="B134" s="143"/>
    </row>
    <row r="135" spans="1:2" x14ac:dyDescent="0.3">
      <c r="A135" s="142"/>
      <c r="B135" s="143"/>
    </row>
    <row r="136" spans="1:2" x14ac:dyDescent="0.3">
      <c r="A136" s="142"/>
      <c r="B136" s="143"/>
    </row>
    <row r="137" spans="1:2" x14ac:dyDescent="0.3">
      <c r="A137" s="142"/>
      <c r="B137" s="143"/>
    </row>
    <row r="138" spans="1:2" x14ac:dyDescent="0.3">
      <c r="A138" s="142"/>
      <c r="B138" s="143"/>
    </row>
    <row r="139" spans="1:2" x14ac:dyDescent="0.3">
      <c r="A139" s="142"/>
      <c r="B139" s="143"/>
    </row>
    <row r="140" spans="1:2" x14ac:dyDescent="0.3">
      <c r="A140" s="142"/>
      <c r="B140" s="143"/>
    </row>
    <row r="141" spans="1:2" x14ac:dyDescent="0.3">
      <c r="A141" s="142"/>
      <c r="B141" s="143"/>
    </row>
    <row r="142" spans="1:2" x14ac:dyDescent="0.3">
      <c r="A142" s="142"/>
      <c r="B142" s="143"/>
    </row>
    <row r="143" spans="1:2" x14ac:dyDescent="0.3">
      <c r="A143" s="142"/>
      <c r="B143" s="143"/>
    </row>
    <row r="144" spans="1:2" x14ac:dyDescent="0.3">
      <c r="A144" s="142"/>
      <c r="B144" s="143"/>
    </row>
    <row r="145" spans="1:2" x14ac:dyDescent="0.3">
      <c r="A145" s="142"/>
      <c r="B145" s="143"/>
    </row>
    <row r="146" spans="1:2" x14ac:dyDescent="0.3">
      <c r="A146" s="142"/>
      <c r="B146" s="143"/>
    </row>
    <row r="147" spans="1:2" x14ac:dyDescent="0.3">
      <c r="A147" s="142"/>
      <c r="B147" s="143"/>
    </row>
    <row r="148" spans="1:2" x14ac:dyDescent="0.3">
      <c r="A148" s="142"/>
      <c r="B148" s="143"/>
    </row>
    <row r="149" spans="1:2" x14ac:dyDescent="0.3">
      <c r="A149" s="142"/>
      <c r="B149" s="143"/>
    </row>
    <row r="150" spans="1:2" x14ac:dyDescent="0.3">
      <c r="A150" s="142"/>
      <c r="B150" s="143"/>
    </row>
    <row r="151" spans="1:2" x14ac:dyDescent="0.3">
      <c r="A151" s="142"/>
      <c r="B151" s="143"/>
    </row>
    <row r="152" spans="1:2" x14ac:dyDescent="0.3">
      <c r="A152" s="142"/>
      <c r="B152" s="143"/>
    </row>
    <row r="153" spans="1:2" x14ac:dyDescent="0.3">
      <c r="A153" s="142"/>
      <c r="B153" s="143"/>
    </row>
    <row r="154" spans="1:2" x14ac:dyDescent="0.3">
      <c r="A154" s="142"/>
      <c r="B154" s="143"/>
    </row>
    <row r="155" spans="1:2" x14ac:dyDescent="0.3">
      <c r="A155" s="142"/>
      <c r="B155" s="143"/>
    </row>
    <row r="156" spans="1:2" x14ac:dyDescent="0.3">
      <c r="A156" s="142"/>
      <c r="B156" s="143"/>
    </row>
    <row r="157" spans="1:2" x14ac:dyDescent="0.3">
      <c r="A157" s="142"/>
      <c r="B157" s="143"/>
    </row>
    <row r="158" spans="1:2" x14ac:dyDescent="0.3">
      <c r="A158" s="142"/>
      <c r="B158" s="143"/>
    </row>
    <row r="159" spans="1:2" x14ac:dyDescent="0.3">
      <c r="A159" s="142"/>
      <c r="B159" s="143"/>
    </row>
    <row r="160" spans="1:2" x14ac:dyDescent="0.3">
      <c r="A160" s="142"/>
      <c r="B160" s="143"/>
    </row>
    <row r="161" spans="1:2" x14ac:dyDescent="0.3">
      <c r="A161" s="142"/>
      <c r="B161" s="143"/>
    </row>
    <row r="162" spans="1:2" x14ac:dyDescent="0.3">
      <c r="A162" s="142"/>
      <c r="B162" s="143"/>
    </row>
    <row r="163" spans="1:2" x14ac:dyDescent="0.3">
      <c r="A163" s="142"/>
      <c r="B163" s="143"/>
    </row>
    <row r="164" spans="1:2" x14ac:dyDescent="0.3">
      <c r="A164" s="142"/>
      <c r="B164" s="143"/>
    </row>
    <row r="165" spans="1:2" x14ac:dyDescent="0.3">
      <c r="A165" s="142"/>
      <c r="B165" s="143"/>
    </row>
    <row r="166" spans="1:2" x14ac:dyDescent="0.3">
      <c r="A166" s="142"/>
      <c r="B166" s="143"/>
    </row>
    <row r="167" spans="1:2" x14ac:dyDescent="0.3">
      <c r="A167" s="142"/>
      <c r="B167" s="143"/>
    </row>
    <row r="168" spans="1:2" x14ac:dyDescent="0.3">
      <c r="A168" s="142"/>
      <c r="B168" s="143"/>
    </row>
    <row r="169" spans="1:2" x14ac:dyDescent="0.3">
      <c r="A169" s="142"/>
      <c r="B169" s="143"/>
    </row>
    <row r="170" spans="1:2" x14ac:dyDescent="0.3">
      <c r="A170" s="142"/>
      <c r="B170" s="143"/>
    </row>
    <row r="171" spans="1:2" x14ac:dyDescent="0.3">
      <c r="A171" s="142"/>
      <c r="B171" s="143"/>
    </row>
    <row r="172" spans="1:2" x14ac:dyDescent="0.3">
      <c r="A172" s="142"/>
      <c r="B172" s="143"/>
    </row>
    <row r="173" spans="1:2" x14ac:dyDescent="0.3">
      <c r="A173" s="142"/>
      <c r="B173" s="143"/>
    </row>
    <row r="174" spans="1:2" x14ac:dyDescent="0.3">
      <c r="A174" s="142"/>
      <c r="B174" s="143"/>
    </row>
    <row r="175" spans="1:2" x14ac:dyDescent="0.3">
      <c r="A175" s="142"/>
      <c r="B175" s="143"/>
    </row>
    <row r="176" spans="1:2" x14ac:dyDescent="0.3">
      <c r="A176" s="142"/>
      <c r="B176" s="143"/>
    </row>
    <row r="177" spans="1:2" x14ac:dyDescent="0.3">
      <c r="A177" s="142"/>
      <c r="B177" s="143"/>
    </row>
    <row r="178" spans="1:2" x14ac:dyDescent="0.3">
      <c r="A178" s="142"/>
      <c r="B178" s="143"/>
    </row>
    <row r="179" spans="1:2" x14ac:dyDescent="0.3">
      <c r="A179" s="142"/>
      <c r="B179" s="143"/>
    </row>
    <row r="180" spans="1:2" x14ac:dyDescent="0.3">
      <c r="A180" s="142"/>
      <c r="B180" s="143"/>
    </row>
    <row r="181" spans="1:2" x14ac:dyDescent="0.3">
      <c r="A181" s="142"/>
      <c r="B181" s="143"/>
    </row>
    <row r="182" spans="1:2" x14ac:dyDescent="0.3">
      <c r="A182" s="142"/>
      <c r="B182" s="143"/>
    </row>
    <row r="183" spans="1:2" x14ac:dyDescent="0.3">
      <c r="A183" s="142"/>
      <c r="B183" s="143"/>
    </row>
    <row r="184" spans="1:2" x14ac:dyDescent="0.3">
      <c r="A184" s="142"/>
      <c r="B184" s="143"/>
    </row>
    <row r="185" spans="1:2" x14ac:dyDescent="0.3">
      <c r="A185" s="142"/>
      <c r="B185" s="143"/>
    </row>
    <row r="186" spans="1:2" x14ac:dyDescent="0.3">
      <c r="A186" s="142"/>
      <c r="B186" s="143"/>
    </row>
    <row r="187" spans="1:2" x14ac:dyDescent="0.3">
      <c r="A187" s="142"/>
      <c r="B187" s="143"/>
    </row>
    <row r="188" spans="1:2" x14ac:dyDescent="0.3">
      <c r="A188" s="142"/>
      <c r="B188" s="143"/>
    </row>
    <row r="189" spans="1:2" x14ac:dyDescent="0.3">
      <c r="A189" s="142"/>
      <c r="B189" s="143"/>
    </row>
    <row r="190" spans="1:2" x14ac:dyDescent="0.3">
      <c r="A190" s="142"/>
      <c r="B190" s="143"/>
    </row>
    <row r="191" spans="1:2" x14ac:dyDescent="0.3">
      <c r="A191" s="142"/>
      <c r="B191" s="143"/>
    </row>
    <row r="192" spans="1:2" x14ac:dyDescent="0.3">
      <c r="A192" s="142"/>
      <c r="B192" s="143"/>
    </row>
    <row r="193" spans="1:2" x14ac:dyDescent="0.3">
      <c r="A193" s="142"/>
      <c r="B193" s="143"/>
    </row>
    <row r="194" spans="1:2" x14ac:dyDescent="0.3">
      <c r="A194" s="142"/>
      <c r="B194" s="143"/>
    </row>
    <row r="195" spans="1:2" x14ac:dyDescent="0.3">
      <c r="A195" s="142"/>
      <c r="B195" s="143"/>
    </row>
    <row r="196" spans="1:2" x14ac:dyDescent="0.3">
      <c r="A196" s="142"/>
      <c r="B196" s="143"/>
    </row>
    <row r="197" spans="1:2" x14ac:dyDescent="0.3">
      <c r="A197" s="142"/>
      <c r="B197" s="143"/>
    </row>
    <row r="198" spans="1:2" x14ac:dyDescent="0.3">
      <c r="A198" s="142"/>
      <c r="B198" s="143"/>
    </row>
    <row r="199" spans="1:2" x14ac:dyDescent="0.3">
      <c r="A199" s="142"/>
      <c r="B199" s="143"/>
    </row>
    <row r="200" spans="1:2" x14ac:dyDescent="0.3">
      <c r="A200" s="142"/>
      <c r="B200" s="143"/>
    </row>
    <row r="201" spans="1:2" x14ac:dyDescent="0.3">
      <c r="A201" s="142"/>
      <c r="B201" s="143"/>
    </row>
    <row r="202" spans="1:2" x14ac:dyDescent="0.3">
      <c r="A202" s="142"/>
      <c r="B202" s="143"/>
    </row>
    <row r="203" spans="1:2" x14ac:dyDescent="0.3">
      <c r="A203" s="142"/>
      <c r="B203" s="143"/>
    </row>
    <row r="204" spans="1:2" x14ac:dyDescent="0.3">
      <c r="A204" s="142"/>
      <c r="B204" s="143"/>
    </row>
    <row r="205" spans="1:2" x14ac:dyDescent="0.3">
      <c r="A205" s="142"/>
      <c r="B205" s="143"/>
    </row>
    <row r="206" spans="1:2" x14ac:dyDescent="0.3">
      <c r="A206" s="142"/>
      <c r="B206" s="143"/>
    </row>
    <row r="207" spans="1:2" x14ac:dyDescent="0.3">
      <c r="A207" s="142"/>
      <c r="B207" s="143"/>
    </row>
    <row r="208" spans="1:2" x14ac:dyDescent="0.3">
      <c r="A208" s="142"/>
      <c r="B208" s="143"/>
    </row>
    <row r="209" spans="1:2" x14ac:dyDescent="0.3">
      <c r="A209" s="142"/>
      <c r="B209" s="143"/>
    </row>
    <row r="210" spans="1:2" x14ac:dyDescent="0.3">
      <c r="A210" s="142"/>
      <c r="B210" s="143"/>
    </row>
    <row r="211" spans="1:2" x14ac:dyDescent="0.3">
      <c r="A211" s="142"/>
      <c r="B211" s="143"/>
    </row>
    <row r="212" spans="1:2" x14ac:dyDescent="0.3">
      <c r="A212" s="142"/>
      <c r="B212" s="143"/>
    </row>
    <row r="213" spans="1:2" x14ac:dyDescent="0.3">
      <c r="A213" s="142"/>
      <c r="B213" s="143"/>
    </row>
    <row r="214" spans="1:2" x14ac:dyDescent="0.3">
      <c r="A214" s="142"/>
      <c r="B214" s="143"/>
    </row>
    <row r="215" spans="1:2" x14ac:dyDescent="0.3">
      <c r="A215" s="142"/>
      <c r="B215" s="143"/>
    </row>
    <row r="216" spans="1:2" x14ac:dyDescent="0.3">
      <c r="A216" s="142"/>
      <c r="B216" s="143"/>
    </row>
    <row r="217" spans="1:2" x14ac:dyDescent="0.3">
      <c r="A217" s="142"/>
      <c r="B217" s="143"/>
    </row>
    <row r="218" spans="1:2" x14ac:dyDescent="0.3">
      <c r="A218" s="142"/>
      <c r="B218" s="143"/>
    </row>
    <row r="219" spans="1:2" x14ac:dyDescent="0.3">
      <c r="A219" s="142"/>
      <c r="B219" s="143"/>
    </row>
    <row r="220" spans="1:2" x14ac:dyDescent="0.3">
      <c r="A220" s="142"/>
      <c r="B220" s="143"/>
    </row>
    <row r="221" spans="1:2" x14ac:dyDescent="0.3">
      <c r="A221" s="142"/>
      <c r="B221" s="143"/>
    </row>
    <row r="222" spans="1:2" x14ac:dyDescent="0.3">
      <c r="A222" s="142"/>
      <c r="B222" s="143"/>
    </row>
    <row r="223" spans="1:2" x14ac:dyDescent="0.3">
      <c r="A223" s="142"/>
      <c r="B223" s="143"/>
    </row>
    <row r="224" spans="1:2" x14ac:dyDescent="0.3">
      <c r="A224" s="142"/>
      <c r="B224" s="143"/>
    </row>
    <row r="225" spans="1:2" x14ac:dyDescent="0.3">
      <c r="A225" s="142"/>
      <c r="B225" s="143"/>
    </row>
    <row r="226" spans="1:2" x14ac:dyDescent="0.3">
      <c r="A226" s="142"/>
      <c r="B226" s="143"/>
    </row>
    <row r="227" spans="1:2" x14ac:dyDescent="0.3">
      <c r="A227" s="142"/>
      <c r="B227" s="143"/>
    </row>
    <row r="228" spans="1:2" x14ac:dyDescent="0.3">
      <c r="A228" s="142"/>
      <c r="B228" s="143"/>
    </row>
    <row r="229" spans="1:2" x14ac:dyDescent="0.3">
      <c r="A229" s="142"/>
      <c r="B229" s="143"/>
    </row>
    <row r="230" spans="1:2" x14ac:dyDescent="0.3">
      <c r="A230" s="142"/>
      <c r="B230" s="143"/>
    </row>
    <row r="231" spans="1:2" x14ac:dyDescent="0.3">
      <c r="A231" s="142"/>
      <c r="B231" s="143"/>
    </row>
    <row r="232" spans="1:2" x14ac:dyDescent="0.3">
      <c r="A232" s="142"/>
      <c r="B232" s="143"/>
    </row>
    <row r="233" spans="1:2" x14ac:dyDescent="0.3">
      <c r="A233" s="142"/>
      <c r="B233" s="143"/>
    </row>
    <row r="234" spans="1:2" x14ac:dyDescent="0.3">
      <c r="A234" s="142"/>
      <c r="B234" s="143"/>
    </row>
    <row r="235" spans="1:2" x14ac:dyDescent="0.3">
      <c r="A235" s="142"/>
      <c r="B235" s="143"/>
    </row>
    <row r="236" spans="1:2" x14ac:dyDescent="0.3">
      <c r="A236" s="142"/>
      <c r="B236" s="143"/>
    </row>
    <row r="237" spans="1:2" x14ac:dyDescent="0.3">
      <c r="A237" s="142"/>
      <c r="B237" s="143"/>
    </row>
    <row r="238" spans="1:2" x14ac:dyDescent="0.3">
      <c r="A238" s="142"/>
      <c r="B238" s="143"/>
    </row>
    <row r="239" spans="1:2" x14ac:dyDescent="0.3">
      <c r="A239" s="142"/>
      <c r="B239" s="143"/>
    </row>
    <row r="240" spans="1:2" x14ac:dyDescent="0.3">
      <c r="A240" s="142"/>
      <c r="B240" s="143"/>
    </row>
    <row r="241" spans="1:2" x14ac:dyDescent="0.3">
      <c r="A241" s="142"/>
      <c r="B241" s="143"/>
    </row>
    <row r="242" spans="1:2" x14ac:dyDescent="0.3">
      <c r="A242" s="142"/>
      <c r="B242" s="143"/>
    </row>
    <row r="243" spans="1:2" x14ac:dyDescent="0.3">
      <c r="A243" s="142"/>
      <c r="B243" s="143"/>
    </row>
    <row r="244" spans="1:2" x14ac:dyDescent="0.3">
      <c r="A244" s="142"/>
      <c r="B244" s="143"/>
    </row>
    <row r="245" spans="1:2" x14ac:dyDescent="0.3">
      <c r="A245" s="142"/>
      <c r="B245" s="143"/>
    </row>
    <row r="246" spans="1:2" x14ac:dyDescent="0.3">
      <c r="A246" s="142"/>
      <c r="B246" s="143"/>
    </row>
    <row r="247" spans="1:2" x14ac:dyDescent="0.3">
      <c r="A247" s="142"/>
      <c r="B247" s="143"/>
    </row>
    <row r="248" spans="1:2" x14ac:dyDescent="0.3">
      <c r="A248" s="142"/>
      <c r="B248" s="143"/>
    </row>
    <row r="249" spans="1:2" x14ac:dyDescent="0.3">
      <c r="A249" s="142"/>
      <c r="B249" s="143"/>
    </row>
    <row r="250" spans="1:2" x14ac:dyDescent="0.3">
      <c r="A250" s="142"/>
      <c r="B250" s="143"/>
    </row>
    <row r="251" spans="1:2" x14ac:dyDescent="0.3">
      <c r="A251" s="142"/>
      <c r="B251" s="143"/>
    </row>
    <row r="252" spans="1:2" x14ac:dyDescent="0.3">
      <c r="A252" s="142"/>
      <c r="B252" s="143"/>
    </row>
    <row r="253" spans="1:2" x14ac:dyDescent="0.3">
      <c r="A253" s="142"/>
      <c r="B253" s="143"/>
    </row>
    <row r="254" spans="1:2" x14ac:dyDescent="0.3">
      <c r="A254" s="142"/>
      <c r="B254" s="143"/>
    </row>
    <row r="255" spans="1:2" x14ac:dyDescent="0.3">
      <c r="A255" s="142"/>
      <c r="B255" s="143"/>
    </row>
    <row r="256" spans="1:2" x14ac:dyDescent="0.3">
      <c r="A256" s="142"/>
      <c r="B256" s="143"/>
    </row>
    <row r="257" spans="1:2" x14ac:dyDescent="0.3">
      <c r="A257" s="142"/>
      <c r="B257" s="143"/>
    </row>
    <row r="258" spans="1:2" x14ac:dyDescent="0.3">
      <c r="A258" s="142"/>
      <c r="B258" s="143"/>
    </row>
    <row r="259" spans="1:2" x14ac:dyDescent="0.3">
      <c r="A259" s="142"/>
      <c r="B259" s="143"/>
    </row>
    <row r="260" spans="1:2" x14ac:dyDescent="0.3">
      <c r="A260" s="142"/>
      <c r="B260" s="143"/>
    </row>
    <row r="261" spans="1:2" x14ac:dyDescent="0.3">
      <c r="A261" s="142"/>
      <c r="B261" s="143"/>
    </row>
    <row r="262" spans="1:2" x14ac:dyDescent="0.3">
      <c r="A262" s="142"/>
      <c r="B262" s="143"/>
    </row>
    <row r="263" spans="1:2" x14ac:dyDescent="0.3">
      <c r="A263" s="142"/>
      <c r="B263" s="143"/>
    </row>
    <row r="264" spans="1:2" x14ac:dyDescent="0.3">
      <c r="A264" s="142"/>
      <c r="B264" s="143"/>
    </row>
    <row r="265" spans="1:2" x14ac:dyDescent="0.3">
      <c r="A265" s="142"/>
      <c r="B265" s="143"/>
    </row>
    <row r="266" spans="1:2" x14ac:dyDescent="0.3">
      <c r="A266" s="142"/>
      <c r="B266" s="143"/>
    </row>
    <row r="267" spans="1:2" x14ac:dyDescent="0.3">
      <c r="A267" s="142"/>
      <c r="B267" s="143"/>
    </row>
    <row r="268" spans="1:2" x14ac:dyDescent="0.3">
      <c r="A268" s="142"/>
      <c r="B268" s="143"/>
    </row>
    <row r="269" spans="1:2" x14ac:dyDescent="0.3">
      <c r="A269" s="142"/>
      <c r="B269" s="143"/>
    </row>
    <row r="270" spans="1:2" x14ac:dyDescent="0.3">
      <c r="A270" s="142"/>
      <c r="B270" s="143"/>
    </row>
    <row r="271" spans="1:2" x14ac:dyDescent="0.3">
      <c r="A271" s="142"/>
      <c r="B271" s="143"/>
    </row>
    <row r="272" spans="1:2" x14ac:dyDescent="0.3">
      <c r="A272" s="142"/>
      <c r="B272" s="143"/>
    </row>
    <row r="273" spans="1:2" x14ac:dyDescent="0.3">
      <c r="A273" s="142"/>
      <c r="B273" s="143"/>
    </row>
    <row r="274" spans="1:2" x14ac:dyDescent="0.3">
      <c r="A274" s="142"/>
      <c r="B274" s="143"/>
    </row>
    <row r="275" spans="1:2" x14ac:dyDescent="0.3">
      <c r="A275" s="142"/>
      <c r="B275" s="143"/>
    </row>
    <row r="276" spans="1:2" x14ac:dyDescent="0.3">
      <c r="A276" s="142"/>
      <c r="B276" s="143"/>
    </row>
    <row r="277" spans="1:2" x14ac:dyDescent="0.3">
      <c r="A277" s="142"/>
      <c r="B277" s="143"/>
    </row>
    <row r="278" spans="1:2" x14ac:dyDescent="0.3">
      <c r="A278" s="142"/>
      <c r="B278" s="143"/>
    </row>
    <row r="279" spans="1:2" x14ac:dyDescent="0.3">
      <c r="A279" s="142"/>
      <c r="B279" s="143"/>
    </row>
    <row r="280" spans="1:2" x14ac:dyDescent="0.3">
      <c r="A280" s="142"/>
      <c r="B280" s="143"/>
    </row>
    <row r="281" spans="1:2" x14ac:dyDescent="0.3">
      <c r="A281" s="142"/>
      <c r="B281" s="143"/>
    </row>
    <row r="282" spans="1:2" x14ac:dyDescent="0.3">
      <c r="A282" s="142"/>
      <c r="B282" s="143"/>
    </row>
    <row r="283" spans="1:2" x14ac:dyDescent="0.3">
      <c r="A283" s="142"/>
      <c r="B283" s="143"/>
    </row>
    <row r="284" spans="1:2" x14ac:dyDescent="0.3">
      <c r="A284" s="142"/>
      <c r="B284" s="143"/>
    </row>
    <row r="285" spans="1:2" x14ac:dyDescent="0.3">
      <c r="A285" s="142"/>
      <c r="B285" s="143"/>
    </row>
    <row r="286" spans="1:2" x14ac:dyDescent="0.3">
      <c r="A286" s="142"/>
      <c r="B286" s="143"/>
    </row>
    <row r="287" spans="1:2" x14ac:dyDescent="0.3">
      <c r="A287" s="142"/>
      <c r="B287" s="143"/>
    </row>
    <row r="288" spans="1:2" x14ac:dyDescent="0.3">
      <c r="A288" s="142"/>
      <c r="B288" s="143"/>
    </row>
    <row r="289" spans="1:2" x14ac:dyDescent="0.3">
      <c r="A289" s="142"/>
      <c r="B289" s="143"/>
    </row>
    <row r="290" spans="1:2" x14ac:dyDescent="0.3">
      <c r="A290" s="142"/>
      <c r="B290" s="143"/>
    </row>
    <row r="291" spans="1:2" x14ac:dyDescent="0.3">
      <c r="A291" s="142"/>
      <c r="B291" s="143"/>
    </row>
    <row r="292" spans="1:2" x14ac:dyDescent="0.3">
      <c r="A292" s="142"/>
      <c r="B292" s="143"/>
    </row>
    <row r="293" spans="1:2" x14ac:dyDescent="0.3">
      <c r="A293" s="142"/>
      <c r="B293" s="143"/>
    </row>
    <row r="294" spans="1:2" x14ac:dyDescent="0.3">
      <c r="A294" s="142"/>
      <c r="B294" s="143"/>
    </row>
    <row r="295" spans="1:2" x14ac:dyDescent="0.3">
      <c r="A295" s="142"/>
      <c r="B295" s="143"/>
    </row>
    <row r="296" spans="1:2" x14ac:dyDescent="0.3">
      <c r="A296" s="142"/>
      <c r="B296" s="143"/>
    </row>
    <row r="297" spans="1:2" x14ac:dyDescent="0.3">
      <c r="A297" s="142"/>
      <c r="B297" s="143"/>
    </row>
    <row r="298" spans="1:2" x14ac:dyDescent="0.3">
      <c r="A298" s="142"/>
      <c r="B298" s="143"/>
    </row>
    <row r="299" spans="1:2" x14ac:dyDescent="0.3">
      <c r="A299" s="142"/>
      <c r="B299" s="143"/>
    </row>
    <row r="300" spans="1:2" x14ac:dyDescent="0.3">
      <c r="A300" s="142"/>
      <c r="B300" s="143"/>
    </row>
    <row r="301" spans="1:2" x14ac:dyDescent="0.3">
      <c r="A301" s="142"/>
      <c r="B301" s="143"/>
    </row>
    <row r="302" spans="1:2" x14ac:dyDescent="0.3">
      <c r="A302" s="142"/>
      <c r="B302" s="143"/>
    </row>
    <row r="303" spans="1:2" x14ac:dyDescent="0.3">
      <c r="A303" s="142"/>
      <c r="B303" s="143"/>
    </row>
    <row r="304" spans="1:2" x14ac:dyDescent="0.3">
      <c r="A304" s="142"/>
      <c r="B304" s="143"/>
    </row>
    <row r="305" spans="1:2" x14ac:dyDescent="0.3">
      <c r="A305" s="142"/>
      <c r="B305" s="143"/>
    </row>
    <row r="306" spans="1:2" x14ac:dyDescent="0.3">
      <c r="A306" s="142"/>
      <c r="B306" s="143"/>
    </row>
    <row r="307" spans="1:2" x14ac:dyDescent="0.3">
      <c r="A307" s="142"/>
      <c r="B307" s="143"/>
    </row>
    <row r="308" spans="1:2" x14ac:dyDescent="0.3">
      <c r="A308" s="142"/>
      <c r="B308" s="143"/>
    </row>
    <row r="309" spans="1:2" x14ac:dyDescent="0.3">
      <c r="A309" s="142"/>
      <c r="B309" s="143"/>
    </row>
    <row r="310" spans="1:2" x14ac:dyDescent="0.3">
      <c r="A310" s="142"/>
      <c r="B310" s="143"/>
    </row>
    <row r="311" spans="1:2" x14ac:dyDescent="0.3">
      <c r="A311" s="142"/>
      <c r="B311" s="143"/>
    </row>
    <row r="312" spans="1:2" x14ac:dyDescent="0.3">
      <c r="A312" s="142"/>
      <c r="B312" s="143"/>
    </row>
    <row r="313" spans="1:2" x14ac:dyDescent="0.3">
      <c r="A313" s="142"/>
      <c r="B313" s="143"/>
    </row>
    <row r="314" spans="1:2" x14ac:dyDescent="0.3">
      <c r="A314" s="142"/>
      <c r="B314" s="143"/>
    </row>
    <row r="315" spans="1:2" x14ac:dyDescent="0.3">
      <c r="A315" s="142"/>
      <c r="B315" s="143"/>
    </row>
    <row r="316" spans="1:2" x14ac:dyDescent="0.3">
      <c r="A316" s="142"/>
      <c r="B316" s="143"/>
    </row>
    <row r="317" spans="1:2" x14ac:dyDescent="0.3">
      <c r="A317" s="142"/>
      <c r="B317" s="143"/>
    </row>
    <row r="318" spans="1:2" x14ac:dyDescent="0.3">
      <c r="A318" s="142"/>
      <c r="B318" s="143"/>
    </row>
    <row r="319" spans="1:2" x14ac:dyDescent="0.3">
      <c r="A319" s="142"/>
      <c r="B319" s="143"/>
    </row>
    <row r="320" spans="1:2" x14ac:dyDescent="0.3">
      <c r="A320" s="142"/>
      <c r="B320" s="143"/>
    </row>
    <row r="321" spans="1:2" x14ac:dyDescent="0.3">
      <c r="A321" s="142"/>
      <c r="B321" s="143"/>
    </row>
    <row r="322" spans="1:2" x14ac:dyDescent="0.3">
      <c r="A322" s="142"/>
      <c r="B322" s="143"/>
    </row>
    <row r="323" spans="1:2" x14ac:dyDescent="0.3">
      <c r="A323" s="142"/>
      <c r="B323" s="143"/>
    </row>
    <row r="324" spans="1:2" x14ac:dyDescent="0.3">
      <c r="A324" s="142"/>
      <c r="B324" s="143"/>
    </row>
    <row r="325" spans="1:2" x14ac:dyDescent="0.3">
      <c r="A325" s="142"/>
      <c r="B325" s="143"/>
    </row>
    <row r="326" spans="1:2" x14ac:dyDescent="0.3">
      <c r="A326" s="142"/>
      <c r="B326" s="143"/>
    </row>
    <row r="327" spans="1:2" x14ac:dyDescent="0.3">
      <c r="A327" s="142"/>
      <c r="B327" s="143"/>
    </row>
    <row r="328" spans="1:2" x14ac:dyDescent="0.3">
      <c r="A328" s="142"/>
      <c r="B328" s="143"/>
    </row>
    <row r="329" spans="1:2" x14ac:dyDescent="0.3">
      <c r="A329" s="142"/>
      <c r="B329" s="143"/>
    </row>
    <row r="330" spans="1:2" x14ac:dyDescent="0.3">
      <c r="A330" s="142"/>
      <c r="B330" s="143"/>
    </row>
    <row r="331" spans="1:2" x14ac:dyDescent="0.3">
      <c r="A331" s="142"/>
      <c r="B331" s="143"/>
    </row>
    <row r="332" spans="1:2" x14ac:dyDescent="0.3">
      <c r="A332" s="142"/>
      <c r="B332" s="143"/>
    </row>
    <row r="333" spans="1:2" x14ac:dyDescent="0.3">
      <c r="A333" s="142"/>
      <c r="B333" s="143"/>
    </row>
    <row r="334" spans="1:2" x14ac:dyDescent="0.3">
      <c r="A334" s="142"/>
      <c r="B334" s="143"/>
    </row>
    <row r="335" spans="1:2" x14ac:dyDescent="0.3">
      <c r="A335" s="142"/>
      <c r="B335" s="143"/>
    </row>
    <row r="336" spans="1:2" x14ac:dyDescent="0.3">
      <c r="A336" s="142"/>
      <c r="B336" s="143"/>
    </row>
    <row r="337" spans="1:2" x14ac:dyDescent="0.3">
      <c r="A337" s="142"/>
      <c r="B337" s="143"/>
    </row>
    <row r="338" spans="1:2" x14ac:dyDescent="0.3">
      <c r="A338" s="142"/>
      <c r="B338" s="143"/>
    </row>
    <row r="339" spans="1:2" x14ac:dyDescent="0.3">
      <c r="A339" s="142"/>
      <c r="B339" s="143"/>
    </row>
    <row r="340" spans="1:2" x14ac:dyDescent="0.3">
      <c r="A340" s="142"/>
      <c r="B340" s="143"/>
    </row>
    <row r="341" spans="1:2" x14ac:dyDescent="0.3">
      <c r="A341" s="142"/>
      <c r="B341" s="143"/>
    </row>
    <row r="342" spans="1:2" x14ac:dyDescent="0.3">
      <c r="A342" s="142"/>
      <c r="B342" s="143"/>
    </row>
    <row r="343" spans="1:2" x14ac:dyDescent="0.3">
      <c r="A343" s="142"/>
      <c r="B343" s="143"/>
    </row>
    <row r="344" spans="1:2" x14ac:dyDescent="0.3">
      <c r="A344" s="142"/>
      <c r="B344" s="143"/>
    </row>
    <row r="345" spans="1:2" x14ac:dyDescent="0.3">
      <c r="A345" s="142"/>
      <c r="B345" s="143"/>
    </row>
    <row r="346" spans="1:2" x14ac:dyDescent="0.3">
      <c r="A346" s="142"/>
      <c r="B346" s="143"/>
    </row>
    <row r="347" spans="1:2" x14ac:dyDescent="0.3">
      <c r="A347" s="142"/>
      <c r="B347" s="143"/>
    </row>
    <row r="348" spans="1:2" x14ac:dyDescent="0.3">
      <c r="A348" s="142"/>
      <c r="B348" s="143"/>
    </row>
    <row r="349" spans="1:2" x14ac:dyDescent="0.3">
      <c r="A349" s="142"/>
      <c r="B349" s="143"/>
    </row>
    <row r="350" spans="1:2" x14ac:dyDescent="0.3">
      <c r="A350" s="142"/>
      <c r="B350" s="143"/>
    </row>
    <row r="351" spans="1:2" x14ac:dyDescent="0.3">
      <c r="A351" s="142"/>
      <c r="B351" s="143"/>
    </row>
    <row r="352" spans="1:2" x14ac:dyDescent="0.3">
      <c r="A352" s="142"/>
      <c r="B352" s="143"/>
    </row>
    <row r="353" spans="1:2" x14ac:dyDescent="0.3">
      <c r="A353" s="142"/>
      <c r="B353" s="143"/>
    </row>
    <row r="354" spans="1:2" x14ac:dyDescent="0.3">
      <c r="A354" s="142"/>
      <c r="B354" s="143"/>
    </row>
    <row r="355" spans="1:2" x14ac:dyDescent="0.3">
      <c r="A355" s="142"/>
      <c r="B355" s="143"/>
    </row>
    <row r="356" spans="1:2" x14ac:dyDescent="0.3">
      <c r="A356" s="142"/>
      <c r="B356" s="143"/>
    </row>
    <row r="357" spans="1:2" x14ac:dyDescent="0.3">
      <c r="A357" s="142"/>
      <c r="B357" s="143"/>
    </row>
    <row r="358" spans="1:2" x14ac:dyDescent="0.3">
      <c r="A358" s="142"/>
      <c r="B358" s="143"/>
    </row>
    <row r="359" spans="1:2" x14ac:dyDescent="0.3">
      <c r="A359" s="142"/>
      <c r="B359" s="143"/>
    </row>
    <row r="360" spans="1:2" x14ac:dyDescent="0.3">
      <c r="A360" s="142"/>
      <c r="B360" s="143"/>
    </row>
    <row r="361" spans="1:2" x14ac:dyDescent="0.3">
      <c r="A361" s="142"/>
      <c r="B361" s="143"/>
    </row>
    <row r="362" spans="1:2" x14ac:dyDescent="0.3">
      <c r="A362" s="142"/>
      <c r="B362" s="143"/>
    </row>
    <row r="363" spans="1:2" x14ac:dyDescent="0.3">
      <c r="A363" s="142"/>
      <c r="B363" s="143"/>
    </row>
    <row r="364" spans="1:2" x14ac:dyDescent="0.3">
      <c r="A364" s="142"/>
      <c r="B364" s="143"/>
    </row>
    <row r="365" spans="1:2" x14ac:dyDescent="0.3">
      <c r="A365" s="142"/>
      <c r="B365" s="143"/>
    </row>
    <row r="366" spans="1:2" x14ac:dyDescent="0.3">
      <c r="A366" s="142"/>
      <c r="B366" s="143"/>
    </row>
    <row r="367" spans="1:2" x14ac:dyDescent="0.3">
      <c r="A367" s="142"/>
      <c r="B367" s="143"/>
    </row>
    <row r="368" spans="1:2" x14ac:dyDescent="0.3">
      <c r="A368" s="142"/>
      <c r="B368" s="143"/>
    </row>
    <row r="369" spans="1:2" x14ac:dyDescent="0.3">
      <c r="A369" s="142"/>
      <c r="B369" s="143"/>
    </row>
    <row r="370" spans="1:2" x14ac:dyDescent="0.3">
      <c r="A370" s="142"/>
      <c r="B370" s="143"/>
    </row>
    <row r="371" spans="1:2" x14ac:dyDescent="0.3">
      <c r="A371" s="142"/>
      <c r="B371" s="143"/>
    </row>
    <row r="372" spans="1:2" x14ac:dyDescent="0.3">
      <c r="A372" s="142"/>
      <c r="B372" s="143"/>
    </row>
    <row r="373" spans="1:2" x14ac:dyDescent="0.3">
      <c r="A373" s="142"/>
      <c r="B373" s="143"/>
    </row>
    <row r="374" spans="1:2" x14ac:dyDescent="0.3">
      <c r="A374" s="142"/>
      <c r="B374" s="143"/>
    </row>
    <row r="375" spans="1:2" x14ac:dyDescent="0.3">
      <c r="A375" s="142"/>
      <c r="B375" s="143"/>
    </row>
    <row r="376" spans="1:2" x14ac:dyDescent="0.3">
      <c r="A376" s="142"/>
      <c r="B376" s="143"/>
    </row>
    <row r="377" spans="1:2" x14ac:dyDescent="0.3">
      <c r="A377" s="142"/>
      <c r="B377" s="143"/>
    </row>
    <row r="378" spans="1:2" x14ac:dyDescent="0.3">
      <c r="A378" s="142"/>
      <c r="B378" s="143"/>
    </row>
    <row r="379" spans="1:2" x14ac:dyDescent="0.3">
      <c r="A379" s="142"/>
      <c r="B379" s="143"/>
    </row>
    <row r="380" spans="1:2" x14ac:dyDescent="0.3">
      <c r="A380" s="142"/>
      <c r="B380" s="143"/>
    </row>
    <row r="381" spans="1:2" x14ac:dyDescent="0.3">
      <c r="A381" s="142"/>
      <c r="B381" s="143"/>
    </row>
    <row r="382" spans="1:2" x14ac:dyDescent="0.3">
      <c r="A382" s="142"/>
      <c r="B382" s="143"/>
    </row>
    <row r="383" spans="1:2" x14ac:dyDescent="0.3">
      <c r="A383" s="142"/>
      <c r="B383" s="143"/>
    </row>
    <row r="384" spans="1:2" x14ac:dyDescent="0.3">
      <c r="A384" s="142"/>
      <c r="B384" s="143"/>
    </row>
    <row r="385" spans="1:2" x14ac:dyDescent="0.3">
      <c r="A385" s="142"/>
      <c r="B385" s="143"/>
    </row>
    <row r="386" spans="1:2" x14ac:dyDescent="0.3">
      <c r="A386" s="142"/>
      <c r="B386" s="143"/>
    </row>
    <row r="387" spans="1:2" x14ac:dyDescent="0.3">
      <c r="A387" s="142"/>
      <c r="B387" s="143"/>
    </row>
    <row r="388" spans="1:2" x14ac:dyDescent="0.3">
      <c r="A388" s="142"/>
      <c r="B388" s="143"/>
    </row>
    <row r="389" spans="1:2" x14ac:dyDescent="0.3">
      <c r="A389" s="142"/>
      <c r="B389" s="143"/>
    </row>
    <row r="390" spans="1:2" x14ac:dyDescent="0.3">
      <c r="A390" s="142"/>
      <c r="B390" s="143"/>
    </row>
    <row r="391" spans="1:2" x14ac:dyDescent="0.3">
      <c r="A391" s="142"/>
      <c r="B391" s="143"/>
    </row>
    <row r="392" spans="1:2" x14ac:dyDescent="0.3">
      <c r="A392" s="142"/>
      <c r="B392" s="143"/>
    </row>
    <row r="393" spans="1:2" x14ac:dyDescent="0.3">
      <c r="A393" s="142"/>
      <c r="B393" s="143"/>
    </row>
    <row r="394" spans="1:2" x14ac:dyDescent="0.3">
      <c r="A394" s="142"/>
      <c r="B394" s="143"/>
    </row>
    <row r="395" spans="1:2" x14ac:dyDescent="0.3">
      <c r="A395" s="142"/>
      <c r="B395" s="143"/>
    </row>
    <row r="396" spans="1:2" x14ac:dyDescent="0.3">
      <c r="A396" s="142"/>
      <c r="B396" s="143"/>
    </row>
    <row r="397" spans="1:2" x14ac:dyDescent="0.3">
      <c r="A397" s="142"/>
      <c r="B397" s="143"/>
    </row>
    <row r="398" spans="1:2" x14ac:dyDescent="0.3">
      <c r="A398" s="142"/>
      <c r="B398" s="143"/>
    </row>
    <row r="399" spans="1:2" x14ac:dyDescent="0.3">
      <c r="A399" s="142"/>
      <c r="B399" s="143"/>
    </row>
    <row r="400" spans="1:2" x14ac:dyDescent="0.3">
      <c r="A400" s="142"/>
      <c r="B400" s="143"/>
    </row>
    <row r="401" spans="1:2" x14ac:dyDescent="0.3">
      <c r="A401" s="142"/>
      <c r="B401" s="143"/>
    </row>
    <row r="402" spans="1:2" x14ac:dyDescent="0.3">
      <c r="A402" s="142"/>
      <c r="B402" s="143"/>
    </row>
    <row r="403" spans="1:2" x14ac:dyDescent="0.3">
      <c r="A403" s="142"/>
      <c r="B403" s="143"/>
    </row>
    <row r="404" spans="1:2" x14ac:dyDescent="0.3">
      <c r="A404" s="142"/>
      <c r="B404" s="143"/>
    </row>
    <row r="405" spans="1:2" x14ac:dyDescent="0.3">
      <c r="A405" s="142"/>
      <c r="B405" s="143"/>
    </row>
    <row r="406" spans="1:2" x14ac:dyDescent="0.3">
      <c r="A406" s="142"/>
      <c r="B406" s="143"/>
    </row>
    <row r="407" spans="1:2" x14ac:dyDescent="0.3">
      <c r="A407" s="142"/>
      <c r="B407" s="143"/>
    </row>
    <row r="408" spans="1:2" x14ac:dyDescent="0.3">
      <c r="A408" s="142"/>
      <c r="B408" s="143"/>
    </row>
    <row r="409" spans="1:2" x14ac:dyDescent="0.3">
      <c r="A409" s="142"/>
      <c r="B409" s="143"/>
    </row>
    <row r="410" spans="1:2" x14ac:dyDescent="0.3">
      <c r="A410" s="142"/>
      <c r="B410" s="143"/>
    </row>
    <row r="411" spans="1:2" x14ac:dyDescent="0.3">
      <c r="A411" s="142"/>
      <c r="B411" s="143"/>
    </row>
    <row r="412" spans="1:2" x14ac:dyDescent="0.3">
      <c r="A412" s="142"/>
      <c r="B412" s="143"/>
    </row>
    <row r="413" spans="1:2" x14ac:dyDescent="0.3">
      <c r="A413" s="142"/>
      <c r="B413" s="143"/>
    </row>
    <row r="414" spans="1:2" x14ac:dyDescent="0.3">
      <c r="A414" s="142"/>
      <c r="B414" s="143"/>
    </row>
    <row r="415" spans="1:2" x14ac:dyDescent="0.3">
      <c r="A415" s="142"/>
      <c r="B415" s="143"/>
    </row>
    <row r="416" spans="1:2" x14ac:dyDescent="0.3">
      <c r="A416" s="142"/>
      <c r="B416" s="143"/>
    </row>
    <row r="417" spans="1:2" x14ac:dyDescent="0.3">
      <c r="A417" s="142"/>
      <c r="B417" s="143"/>
    </row>
    <row r="418" spans="1:2" x14ac:dyDescent="0.3">
      <c r="A418" s="142"/>
      <c r="B418" s="143"/>
    </row>
    <row r="419" spans="1:2" x14ac:dyDescent="0.3">
      <c r="A419" s="142"/>
      <c r="B419" s="143"/>
    </row>
    <row r="420" spans="1:2" x14ac:dyDescent="0.3">
      <c r="A420" s="142"/>
      <c r="B420" s="143"/>
    </row>
    <row r="421" spans="1:2" x14ac:dyDescent="0.3">
      <c r="A421" s="142"/>
      <c r="B421" s="143"/>
    </row>
    <row r="422" spans="1:2" x14ac:dyDescent="0.3">
      <c r="A422" s="142"/>
      <c r="B422" s="143"/>
    </row>
    <row r="423" spans="1:2" x14ac:dyDescent="0.3">
      <c r="A423" s="142"/>
      <c r="B423" s="143"/>
    </row>
    <row r="424" spans="1:2" x14ac:dyDescent="0.3">
      <c r="A424" s="142"/>
      <c r="B424" s="143"/>
    </row>
    <row r="425" spans="1:2" x14ac:dyDescent="0.3">
      <c r="A425" s="142"/>
      <c r="B425" s="143"/>
    </row>
    <row r="426" spans="1:2" x14ac:dyDescent="0.3">
      <c r="A426" s="142"/>
      <c r="B426" s="143"/>
    </row>
    <row r="427" spans="1:2" x14ac:dyDescent="0.3">
      <c r="A427" s="142"/>
      <c r="B427" s="143"/>
    </row>
    <row r="428" spans="1:2" x14ac:dyDescent="0.3">
      <c r="A428" s="142"/>
      <c r="B428" s="143"/>
    </row>
    <row r="429" spans="1:2" x14ac:dyDescent="0.3">
      <c r="A429" s="142"/>
      <c r="B429" s="143"/>
    </row>
    <row r="430" spans="1:2" x14ac:dyDescent="0.3">
      <c r="A430" s="142"/>
      <c r="B430" s="143"/>
    </row>
    <row r="431" spans="1:2" x14ac:dyDescent="0.3">
      <c r="A431" s="142"/>
      <c r="B431" s="143"/>
    </row>
    <row r="432" spans="1:2" x14ac:dyDescent="0.3">
      <c r="A432" s="142"/>
      <c r="B432" s="143"/>
    </row>
    <row r="433" spans="1:2" x14ac:dyDescent="0.3">
      <c r="A433" s="142"/>
      <c r="B433" s="143"/>
    </row>
    <row r="434" spans="1:2" x14ac:dyDescent="0.3">
      <c r="A434" s="142"/>
      <c r="B434" s="143"/>
    </row>
    <row r="435" spans="1:2" x14ac:dyDescent="0.3">
      <c r="A435" s="142"/>
      <c r="B435" s="143"/>
    </row>
    <row r="436" spans="1:2" x14ac:dyDescent="0.3">
      <c r="A436" s="142"/>
      <c r="B436" s="143"/>
    </row>
    <row r="437" spans="1:2" x14ac:dyDescent="0.3">
      <c r="A437" s="142"/>
      <c r="B437" s="143"/>
    </row>
    <row r="438" spans="1:2" x14ac:dyDescent="0.3">
      <c r="A438" s="142"/>
      <c r="B438" s="143"/>
    </row>
    <row r="439" spans="1:2" x14ac:dyDescent="0.3">
      <c r="A439" s="142"/>
      <c r="B439" s="143"/>
    </row>
    <row r="440" spans="1:2" x14ac:dyDescent="0.3">
      <c r="A440" s="142"/>
      <c r="B440" s="143"/>
    </row>
    <row r="441" spans="1:2" x14ac:dyDescent="0.3">
      <c r="A441" s="142"/>
      <c r="B441" s="143"/>
    </row>
    <row r="442" spans="1:2" x14ac:dyDescent="0.3">
      <c r="A442" s="142"/>
      <c r="B442" s="143"/>
    </row>
    <row r="443" spans="1:2" x14ac:dyDescent="0.3">
      <c r="A443" s="142"/>
      <c r="B443" s="143"/>
    </row>
    <row r="444" spans="1:2" x14ac:dyDescent="0.3">
      <c r="A444" s="142"/>
      <c r="B444" s="143"/>
    </row>
    <row r="445" spans="1:2" x14ac:dyDescent="0.3">
      <c r="A445" s="142"/>
      <c r="B445" s="143"/>
    </row>
    <row r="446" spans="1:2" x14ac:dyDescent="0.3">
      <c r="A446" s="142"/>
      <c r="B446" s="143"/>
    </row>
    <row r="447" spans="1:2" x14ac:dyDescent="0.3">
      <c r="A447" s="142"/>
      <c r="B447" s="143"/>
    </row>
    <row r="448" spans="1:2" x14ac:dyDescent="0.3">
      <c r="A448" s="142"/>
      <c r="B448" s="143"/>
    </row>
    <row r="449" spans="1:2" x14ac:dyDescent="0.3">
      <c r="A449" s="142"/>
      <c r="B449" s="143"/>
    </row>
    <row r="450" spans="1:2" x14ac:dyDescent="0.3">
      <c r="A450" s="142"/>
      <c r="B450" s="143"/>
    </row>
    <row r="451" spans="1:2" x14ac:dyDescent="0.3">
      <c r="A451" s="142"/>
      <c r="B451" s="143"/>
    </row>
    <row r="452" spans="1:2" x14ac:dyDescent="0.3">
      <c r="A452" s="142"/>
      <c r="B452" s="143"/>
    </row>
    <row r="453" spans="1:2" x14ac:dyDescent="0.3">
      <c r="A453" s="142"/>
      <c r="B453" s="143"/>
    </row>
    <row r="454" spans="1:2" x14ac:dyDescent="0.3">
      <c r="A454" s="142"/>
      <c r="B454" s="143"/>
    </row>
    <row r="455" spans="1:2" x14ac:dyDescent="0.3">
      <c r="A455" s="142"/>
      <c r="B455" s="143"/>
    </row>
    <row r="456" spans="1:2" x14ac:dyDescent="0.3">
      <c r="A456" s="142"/>
      <c r="B456" s="143"/>
    </row>
    <row r="457" spans="1:2" x14ac:dyDescent="0.3">
      <c r="A457" s="142"/>
      <c r="B457" s="143"/>
    </row>
    <row r="458" spans="1:2" x14ac:dyDescent="0.3">
      <c r="A458" s="142"/>
      <c r="B458" s="143"/>
    </row>
    <row r="459" spans="1:2" x14ac:dyDescent="0.3">
      <c r="A459" s="142"/>
      <c r="B459" s="143"/>
    </row>
    <row r="460" spans="1:2" x14ac:dyDescent="0.3">
      <c r="A460" s="142"/>
      <c r="B460" s="143"/>
    </row>
    <row r="461" spans="1:2" x14ac:dyDescent="0.3">
      <c r="A461" s="142"/>
      <c r="B461" s="143"/>
    </row>
    <row r="462" spans="1:2" x14ac:dyDescent="0.3">
      <c r="A462" s="142"/>
      <c r="B462" s="143"/>
    </row>
    <row r="463" spans="1:2" x14ac:dyDescent="0.3">
      <c r="A463" s="142"/>
      <c r="B463" s="143"/>
    </row>
    <row r="464" spans="1:2" x14ac:dyDescent="0.3">
      <c r="A464" s="142"/>
      <c r="B464" s="143"/>
    </row>
    <row r="465" spans="1:2" x14ac:dyDescent="0.3">
      <c r="A465" s="142"/>
      <c r="B465" s="143"/>
    </row>
    <row r="466" spans="1:2" x14ac:dyDescent="0.3">
      <c r="A466" s="142"/>
      <c r="B466" s="143"/>
    </row>
    <row r="467" spans="1:2" x14ac:dyDescent="0.3">
      <c r="A467" s="142"/>
      <c r="B467" s="143"/>
    </row>
    <row r="468" spans="1:2" x14ac:dyDescent="0.3">
      <c r="A468" s="142"/>
      <c r="B468" s="143"/>
    </row>
    <row r="469" spans="1:2" x14ac:dyDescent="0.3">
      <c r="A469" s="142"/>
      <c r="B469" s="143"/>
    </row>
    <row r="470" spans="1:2" x14ac:dyDescent="0.3">
      <c r="A470" s="142"/>
      <c r="B470" s="143"/>
    </row>
    <row r="471" spans="1:2" x14ac:dyDescent="0.3">
      <c r="A471" s="142"/>
      <c r="B471" s="143"/>
    </row>
    <row r="472" spans="1:2" x14ac:dyDescent="0.3">
      <c r="A472" s="142"/>
      <c r="B472" s="143"/>
    </row>
    <row r="473" spans="1:2" x14ac:dyDescent="0.3">
      <c r="A473" s="142"/>
      <c r="B473" s="143"/>
    </row>
    <row r="474" spans="1:2" x14ac:dyDescent="0.3">
      <c r="A474" s="142"/>
      <c r="B474" s="143"/>
    </row>
    <row r="475" spans="1:2" x14ac:dyDescent="0.3">
      <c r="A475" s="142"/>
      <c r="B475" s="143"/>
    </row>
    <row r="476" spans="1:2" x14ac:dyDescent="0.3">
      <c r="A476" s="142"/>
      <c r="B476" s="143"/>
    </row>
    <row r="477" spans="1:2" x14ac:dyDescent="0.3">
      <c r="A477" s="142"/>
      <c r="B477" s="143"/>
    </row>
    <row r="478" spans="1:2" x14ac:dyDescent="0.3">
      <c r="A478" s="142"/>
      <c r="B478" s="143"/>
    </row>
    <row r="479" spans="1:2" x14ac:dyDescent="0.3">
      <c r="A479" s="142"/>
      <c r="B479" s="143"/>
    </row>
    <row r="480" spans="1:2" x14ac:dyDescent="0.3">
      <c r="A480" s="142"/>
      <c r="B480" s="143"/>
    </row>
    <row r="481" spans="1:2" x14ac:dyDescent="0.3">
      <c r="A481" s="142"/>
      <c r="B481" s="143"/>
    </row>
    <row r="482" spans="1:2" x14ac:dyDescent="0.3">
      <c r="A482" s="142"/>
      <c r="B482" s="143"/>
    </row>
    <row r="483" spans="1:2" x14ac:dyDescent="0.3">
      <c r="A483" s="142"/>
      <c r="B483" s="143"/>
    </row>
    <row r="484" spans="1:2" x14ac:dyDescent="0.3">
      <c r="A484" s="142"/>
      <c r="B484" s="143"/>
    </row>
    <row r="485" spans="1:2" x14ac:dyDescent="0.3">
      <c r="A485" s="142"/>
      <c r="B485" s="143"/>
    </row>
    <row r="486" spans="1:2" x14ac:dyDescent="0.3">
      <c r="A486" s="142"/>
      <c r="B486" s="143"/>
    </row>
    <row r="487" spans="1:2" x14ac:dyDescent="0.3">
      <c r="A487" s="142"/>
      <c r="B487" s="143"/>
    </row>
    <row r="488" spans="1:2" x14ac:dyDescent="0.3">
      <c r="A488" s="142"/>
      <c r="B488" s="143"/>
    </row>
    <row r="489" spans="1:2" x14ac:dyDescent="0.3">
      <c r="A489" s="142"/>
      <c r="B489" s="143"/>
    </row>
    <row r="490" spans="1:2" x14ac:dyDescent="0.3">
      <c r="A490" s="142"/>
      <c r="B490" s="143"/>
    </row>
    <row r="491" spans="1:2" x14ac:dyDescent="0.3">
      <c r="A491" s="142"/>
      <c r="B491" s="143"/>
    </row>
    <row r="492" spans="1:2" x14ac:dyDescent="0.3">
      <c r="A492" s="142"/>
      <c r="B492" s="143"/>
    </row>
    <row r="493" spans="1:2" x14ac:dyDescent="0.3">
      <c r="A493" s="142"/>
      <c r="B493" s="143"/>
    </row>
    <row r="494" spans="1:2" x14ac:dyDescent="0.3">
      <c r="A494" s="142"/>
      <c r="B494" s="143"/>
    </row>
    <row r="495" spans="1:2" x14ac:dyDescent="0.3">
      <c r="A495" s="142"/>
      <c r="B495" s="143"/>
    </row>
    <row r="496" spans="1:2" x14ac:dyDescent="0.3">
      <c r="A496" s="142"/>
      <c r="B496" s="143"/>
    </row>
    <row r="497" spans="1:2" x14ac:dyDescent="0.3">
      <c r="A497" s="142"/>
      <c r="B497" s="143"/>
    </row>
    <row r="498" spans="1:2" x14ac:dyDescent="0.3">
      <c r="A498" s="142"/>
      <c r="B498" s="143"/>
    </row>
    <row r="499" spans="1:2" x14ac:dyDescent="0.3">
      <c r="A499" s="142"/>
      <c r="B499" s="143"/>
    </row>
    <row r="500" spans="1:2" x14ac:dyDescent="0.3">
      <c r="A500" s="142"/>
      <c r="B500" s="143"/>
    </row>
    <row r="501" spans="1:2" x14ac:dyDescent="0.3">
      <c r="A501" s="142"/>
      <c r="B501" s="143"/>
    </row>
    <row r="502" spans="1:2" x14ac:dyDescent="0.3">
      <c r="A502" s="142"/>
      <c r="B502" s="143"/>
    </row>
    <row r="503" spans="1:2" x14ac:dyDescent="0.3">
      <c r="A503" s="142"/>
      <c r="B503" s="143"/>
    </row>
    <row r="504" spans="1:2" x14ac:dyDescent="0.3">
      <c r="A504" s="142"/>
      <c r="B504" s="143"/>
    </row>
    <row r="505" spans="1:2" x14ac:dyDescent="0.3">
      <c r="A505" s="142"/>
      <c r="B505" s="143"/>
    </row>
    <row r="506" spans="1:2" x14ac:dyDescent="0.3">
      <c r="A506" s="142"/>
      <c r="B506" s="143"/>
    </row>
    <row r="507" spans="1:2" x14ac:dyDescent="0.3">
      <c r="A507" s="142"/>
      <c r="B507" s="143"/>
    </row>
    <row r="508" spans="1:2" x14ac:dyDescent="0.3">
      <c r="A508" s="142"/>
      <c r="B508" s="143"/>
    </row>
    <row r="509" spans="1:2" x14ac:dyDescent="0.3">
      <c r="A509" s="142"/>
      <c r="B509" s="143"/>
    </row>
    <row r="510" spans="1:2" x14ac:dyDescent="0.3">
      <c r="A510" s="142"/>
      <c r="B510" s="143"/>
    </row>
    <row r="511" spans="1:2" x14ac:dyDescent="0.3">
      <c r="A511" s="142"/>
      <c r="B511" s="143"/>
    </row>
    <row r="512" spans="1:2" x14ac:dyDescent="0.3">
      <c r="A512" s="142"/>
      <c r="B512" s="143"/>
    </row>
    <row r="513" spans="1:2" x14ac:dyDescent="0.3">
      <c r="A513" s="142"/>
      <c r="B513" s="143"/>
    </row>
    <row r="514" spans="1:2" x14ac:dyDescent="0.3">
      <c r="A514" s="142"/>
      <c r="B514" s="143"/>
    </row>
    <row r="515" spans="1:2" x14ac:dyDescent="0.3">
      <c r="A515" s="142"/>
      <c r="B515" s="143"/>
    </row>
    <row r="516" spans="1:2" x14ac:dyDescent="0.3">
      <c r="A516" s="142"/>
      <c r="B516" s="143"/>
    </row>
    <row r="517" spans="1:2" x14ac:dyDescent="0.3">
      <c r="A517" s="142"/>
      <c r="B517" s="143"/>
    </row>
    <row r="518" spans="1:2" x14ac:dyDescent="0.3">
      <c r="A518" s="142"/>
      <c r="B518" s="143"/>
    </row>
    <row r="519" spans="1:2" x14ac:dyDescent="0.3">
      <c r="A519" s="142"/>
      <c r="B519" s="143"/>
    </row>
    <row r="520" spans="1:2" x14ac:dyDescent="0.3">
      <c r="A520" s="142"/>
      <c r="B520" s="143"/>
    </row>
    <row r="521" spans="1:2" x14ac:dyDescent="0.3">
      <c r="A521" s="142"/>
      <c r="B521" s="143"/>
    </row>
    <row r="522" spans="1:2" x14ac:dyDescent="0.3">
      <c r="A522" s="142"/>
      <c r="B522" s="143"/>
    </row>
    <row r="523" spans="1:2" x14ac:dyDescent="0.3">
      <c r="A523" s="142"/>
      <c r="B523" s="143"/>
    </row>
    <row r="524" spans="1:2" x14ac:dyDescent="0.3">
      <c r="A524" s="142"/>
      <c r="B524" s="143"/>
    </row>
    <row r="525" spans="1:2" x14ac:dyDescent="0.3">
      <c r="A525" s="142"/>
      <c r="B525" s="143"/>
    </row>
    <row r="526" spans="1:2" x14ac:dyDescent="0.3">
      <c r="A526" s="142"/>
      <c r="B526" s="143"/>
    </row>
    <row r="527" spans="1:2" x14ac:dyDescent="0.3">
      <c r="A527" s="142"/>
      <c r="B527" s="143"/>
    </row>
    <row r="528" spans="1:2" x14ac:dyDescent="0.3">
      <c r="A528" s="142"/>
      <c r="B528" s="143"/>
    </row>
    <row r="529" spans="1:2" x14ac:dyDescent="0.3">
      <c r="A529" s="142"/>
      <c r="B529" s="143"/>
    </row>
    <row r="530" spans="1:2" x14ac:dyDescent="0.3">
      <c r="A530" s="142"/>
      <c r="B530" s="143"/>
    </row>
    <row r="531" spans="1:2" x14ac:dyDescent="0.3">
      <c r="A531" s="142"/>
      <c r="B531" s="143"/>
    </row>
    <row r="532" spans="1:2" x14ac:dyDescent="0.3">
      <c r="A532" s="142"/>
      <c r="B532" s="143"/>
    </row>
    <row r="533" spans="1:2" x14ac:dyDescent="0.3">
      <c r="A533" s="142"/>
      <c r="B533" s="143"/>
    </row>
    <row r="534" spans="1:2" x14ac:dyDescent="0.3">
      <c r="A534" s="142"/>
      <c r="B534" s="143"/>
    </row>
    <row r="535" spans="1:2" x14ac:dyDescent="0.3">
      <c r="A535" s="142"/>
      <c r="B535" s="143"/>
    </row>
    <row r="536" spans="1:2" x14ac:dyDescent="0.3">
      <c r="A536" s="142"/>
      <c r="B536" s="143"/>
    </row>
    <row r="537" spans="1:2" x14ac:dyDescent="0.3">
      <c r="A537" s="142"/>
      <c r="B537" s="143"/>
    </row>
    <row r="538" spans="1:2" x14ac:dyDescent="0.3">
      <c r="A538" s="142"/>
      <c r="B538" s="143"/>
    </row>
    <row r="539" spans="1:2" x14ac:dyDescent="0.3">
      <c r="A539" s="142"/>
      <c r="B539" s="143"/>
    </row>
    <row r="540" spans="1:2" x14ac:dyDescent="0.3">
      <c r="A540" s="142"/>
      <c r="B540" s="143"/>
    </row>
    <row r="541" spans="1:2" x14ac:dyDescent="0.3">
      <c r="A541" s="142"/>
      <c r="B541" s="143"/>
    </row>
    <row r="542" spans="1:2" x14ac:dyDescent="0.3">
      <c r="A542" s="142"/>
      <c r="B542" s="143"/>
    </row>
    <row r="543" spans="1:2" x14ac:dyDescent="0.3">
      <c r="A543" s="142"/>
      <c r="B543" s="143"/>
    </row>
    <row r="544" spans="1:2" x14ac:dyDescent="0.3">
      <c r="A544" s="142"/>
      <c r="B544" s="143"/>
    </row>
    <row r="545" spans="1:2" x14ac:dyDescent="0.3">
      <c r="A545" s="142"/>
      <c r="B545" s="143"/>
    </row>
    <row r="546" spans="1:2" x14ac:dyDescent="0.3">
      <c r="A546" s="142"/>
      <c r="B546" s="143"/>
    </row>
    <row r="547" spans="1:2" x14ac:dyDescent="0.3">
      <c r="A547" s="142"/>
      <c r="B547" s="143"/>
    </row>
    <row r="548" spans="1:2" x14ac:dyDescent="0.3">
      <c r="A548" s="142"/>
      <c r="B548" s="143"/>
    </row>
    <row r="549" spans="1:2" x14ac:dyDescent="0.3">
      <c r="A549" s="142"/>
      <c r="B549" s="143"/>
    </row>
    <row r="550" spans="1:2" x14ac:dyDescent="0.3">
      <c r="A550" s="142"/>
      <c r="B550" s="143"/>
    </row>
    <row r="551" spans="1:2" x14ac:dyDescent="0.3">
      <c r="A551" s="142"/>
      <c r="B551" s="143"/>
    </row>
    <row r="552" spans="1:2" x14ac:dyDescent="0.3">
      <c r="A552" s="142"/>
      <c r="B552" s="143"/>
    </row>
    <row r="553" spans="1:2" x14ac:dyDescent="0.3">
      <c r="A553" s="142"/>
      <c r="B553" s="143"/>
    </row>
    <row r="554" spans="1:2" x14ac:dyDescent="0.3">
      <c r="A554" s="142"/>
      <c r="B554" s="143"/>
    </row>
    <row r="555" spans="1:2" x14ac:dyDescent="0.3">
      <c r="A555" s="142"/>
      <c r="B555" s="143"/>
    </row>
    <row r="556" spans="1:2" x14ac:dyDescent="0.3">
      <c r="A556" s="142"/>
      <c r="B556" s="143"/>
    </row>
    <row r="557" spans="1:2" x14ac:dyDescent="0.3">
      <c r="A557" s="142"/>
      <c r="B557" s="143"/>
    </row>
    <row r="558" spans="1:2" x14ac:dyDescent="0.3">
      <c r="A558" s="142"/>
      <c r="B558" s="143"/>
    </row>
    <row r="559" spans="1:2" x14ac:dyDescent="0.3">
      <c r="A559" s="142"/>
      <c r="B559" s="143"/>
    </row>
    <row r="560" spans="1:2" x14ac:dyDescent="0.3">
      <c r="A560" s="142"/>
      <c r="B560" s="143"/>
    </row>
    <row r="561" spans="1:2" x14ac:dyDescent="0.3">
      <c r="A561" s="142"/>
      <c r="B561" s="143"/>
    </row>
    <row r="562" spans="1:2" x14ac:dyDescent="0.3">
      <c r="A562" s="142"/>
      <c r="B562" s="143"/>
    </row>
    <row r="563" spans="1:2" x14ac:dyDescent="0.3">
      <c r="A563" s="142"/>
      <c r="B563" s="143"/>
    </row>
    <row r="564" spans="1:2" x14ac:dyDescent="0.3">
      <c r="A564" s="142"/>
      <c r="B564" s="143"/>
    </row>
    <row r="565" spans="1:2" x14ac:dyDescent="0.3">
      <c r="A565" s="142"/>
      <c r="B565" s="143"/>
    </row>
    <row r="566" spans="1:2" x14ac:dyDescent="0.3">
      <c r="A566" s="142"/>
      <c r="B566" s="143"/>
    </row>
    <row r="567" spans="1:2" x14ac:dyDescent="0.3">
      <c r="A567" s="142"/>
      <c r="B567" s="143"/>
    </row>
    <row r="568" spans="1:2" x14ac:dyDescent="0.3">
      <c r="A568" s="142"/>
      <c r="B568" s="143"/>
    </row>
    <row r="569" spans="1:2" x14ac:dyDescent="0.3">
      <c r="A569" s="142"/>
      <c r="B569" s="143"/>
    </row>
    <row r="570" spans="1:2" x14ac:dyDescent="0.3">
      <c r="A570" s="142"/>
      <c r="B570" s="143"/>
    </row>
    <row r="571" spans="1:2" x14ac:dyDescent="0.3">
      <c r="A571" s="142"/>
      <c r="B571" s="143"/>
    </row>
    <row r="572" spans="1:2" x14ac:dyDescent="0.3">
      <c r="A572" s="142"/>
      <c r="B572" s="143"/>
    </row>
    <row r="573" spans="1:2" x14ac:dyDescent="0.3">
      <c r="A573" s="142"/>
      <c r="B573" s="143"/>
    </row>
    <row r="574" spans="1:2" x14ac:dyDescent="0.3">
      <c r="A574" s="142"/>
      <c r="B574" s="143"/>
    </row>
    <row r="575" spans="1:2" x14ac:dyDescent="0.3">
      <c r="A575" s="142"/>
      <c r="B575" s="143"/>
    </row>
    <row r="576" spans="1:2" x14ac:dyDescent="0.3">
      <c r="A576" s="142"/>
      <c r="B576" s="143"/>
    </row>
    <row r="577" spans="1:2" x14ac:dyDescent="0.3">
      <c r="A577" s="142"/>
      <c r="B577" s="143"/>
    </row>
    <row r="578" spans="1:2" x14ac:dyDescent="0.3">
      <c r="A578" s="142"/>
      <c r="B578" s="143"/>
    </row>
    <row r="579" spans="1:2" x14ac:dyDescent="0.3">
      <c r="A579" s="142"/>
      <c r="B579" s="143"/>
    </row>
    <row r="580" spans="1:2" x14ac:dyDescent="0.3">
      <c r="A580" s="142"/>
      <c r="B580" s="143"/>
    </row>
    <row r="581" spans="1:2" x14ac:dyDescent="0.3">
      <c r="A581" s="142"/>
      <c r="B581" s="143"/>
    </row>
    <row r="582" spans="1:2" x14ac:dyDescent="0.3">
      <c r="A582" s="142"/>
      <c r="B582" s="143"/>
    </row>
    <row r="583" spans="1:2" x14ac:dyDescent="0.3">
      <c r="A583" s="142"/>
      <c r="B583" s="143"/>
    </row>
    <row r="584" spans="1:2" x14ac:dyDescent="0.3">
      <c r="A584" s="142"/>
      <c r="B584" s="143"/>
    </row>
    <row r="585" spans="1:2" x14ac:dyDescent="0.3">
      <c r="A585" s="142"/>
      <c r="B585" s="143"/>
    </row>
    <row r="586" spans="1:2" x14ac:dyDescent="0.3">
      <c r="A586" s="142"/>
      <c r="B586" s="143"/>
    </row>
    <row r="587" spans="1:2" x14ac:dyDescent="0.3">
      <c r="A587" s="142"/>
      <c r="B587" s="143"/>
    </row>
    <row r="588" spans="1:2" x14ac:dyDescent="0.3">
      <c r="A588" s="142"/>
      <c r="B588" s="143"/>
    </row>
    <row r="589" spans="1:2" x14ac:dyDescent="0.3">
      <c r="A589" s="142"/>
      <c r="B589" s="143"/>
    </row>
    <row r="590" spans="1:2" x14ac:dyDescent="0.3">
      <c r="A590" s="142"/>
      <c r="B590" s="143"/>
    </row>
    <row r="591" spans="1:2" x14ac:dyDescent="0.3">
      <c r="A591" s="142"/>
      <c r="B591" s="143"/>
    </row>
    <row r="592" spans="1:2" x14ac:dyDescent="0.3">
      <c r="A592" s="142"/>
      <c r="B592" s="143"/>
    </row>
    <row r="593" spans="1:2" x14ac:dyDescent="0.3">
      <c r="A593" s="142"/>
      <c r="B593" s="143"/>
    </row>
    <row r="594" spans="1:2" x14ac:dyDescent="0.3">
      <c r="A594" s="142"/>
      <c r="B594" s="143"/>
    </row>
    <row r="595" spans="1:2" x14ac:dyDescent="0.3">
      <c r="A595" s="142"/>
      <c r="B595" s="143"/>
    </row>
    <row r="596" spans="1:2" x14ac:dyDescent="0.3">
      <c r="A596" s="142"/>
      <c r="B596" s="143"/>
    </row>
    <row r="597" spans="1:2" x14ac:dyDescent="0.3">
      <c r="A597" s="142"/>
      <c r="B597" s="143"/>
    </row>
    <row r="598" spans="1:2" x14ac:dyDescent="0.3">
      <c r="A598" s="142"/>
      <c r="B598" s="143"/>
    </row>
    <row r="599" spans="1:2" x14ac:dyDescent="0.3">
      <c r="A599" s="142"/>
      <c r="B599" s="143"/>
    </row>
    <row r="600" spans="1:2" x14ac:dyDescent="0.3">
      <c r="A600" s="142"/>
      <c r="B600" s="143"/>
    </row>
    <row r="601" spans="1:2" x14ac:dyDescent="0.3">
      <c r="A601" s="142"/>
      <c r="B601" s="143"/>
    </row>
    <row r="602" spans="1:2" x14ac:dyDescent="0.3">
      <c r="A602" s="142"/>
      <c r="B602" s="143"/>
    </row>
    <row r="603" spans="1:2" x14ac:dyDescent="0.3">
      <c r="A603" s="142"/>
      <c r="B603" s="143"/>
    </row>
    <row r="604" spans="1:2" x14ac:dyDescent="0.3">
      <c r="A604" s="142"/>
      <c r="B604" s="143"/>
    </row>
    <row r="605" spans="1:2" x14ac:dyDescent="0.3">
      <c r="A605" s="142"/>
      <c r="B605" s="143"/>
    </row>
    <row r="606" spans="1:2" x14ac:dyDescent="0.3">
      <c r="A606" s="142"/>
      <c r="B606" s="143"/>
    </row>
    <row r="607" spans="1:2" x14ac:dyDescent="0.3">
      <c r="A607" s="142"/>
      <c r="B607" s="143"/>
    </row>
    <row r="608" spans="1:2" x14ac:dyDescent="0.3">
      <c r="A608" s="142"/>
      <c r="B608" s="143"/>
    </row>
    <row r="609" spans="1:2" x14ac:dyDescent="0.3">
      <c r="A609" s="142"/>
      <c r="B609" s="143"/>
    </row>
    <row r="610" spans="1:2" x14ac:dyDescent="0.3">
      <c r="A610" s="142"/>
      <c r="B610" s="143"/>
    </row>
    <row r="611" spans="1:2" x14ac:dyDescent="0.3">
      <c r="A611" s="142"/>
      <c r="B611" s="143"/>
    </row>
    <row r="612" spans="1:2" x14ac:dyDescent="0.3">
      <c r="A612" s="142"/>
      <c r="B612" s="143"/>
    </row>
    <row r="613" spans="1:2" x14ac:dyDescent="0.3">
      <c r="A613" s="142"/>
      <c r="B613" s="143"/>
    </row>
    <row r="614" spans="1:2" x14ac:dyDescent="0.3">
      <c r="A614" s="142"/>
      <c r="B614" s="143"/>
    </row>
    <row r="615" spans="1:2" x14ac:dyDescent="0.3">
      <c r="A615" s="142"/>
      <c r="B615" s="143"/>
    </row>
    <row r="616" spans="1:2" x14ac:dyDescent="0.3">
      <c r="A616" s="142"/>
      <c r="B616" s="143"/>
    </row>
    <row r="617" spans="1:2" x14ac:dyDescent="0.3">
      <c r="A617" s="142"/>
      <c r="B617" s="143"/>
    </row>
    <row r="618" spans="1:2" x14ac:dyDescent="0.3">
      <c r="A618" s="142"/>
      <c r="B618" s="143"/>
    </row>
    <row r="619" spans="1:2" x14ac:dyDescent="0.3">
      <c r="A619" s="142"/>
      <c r="B619" s="143"/>
    </row>
    <row r="620" spans="1:2" x14ac:dyDescent="0.3">
      <c r="A620" s="142"/>
      <c r="B620" s="143"/>
    </row>
    <row r="621" spans="1:2" x14ac:dyDescent="0.3">
      <c r="A621" s="142"/>
      <c r="B621" s="143"/>
    </row>
    <row r="622" spans="1:2" x14ac:dyDescent="0.3">
      <c r="A622" s="142"/>
      <c r="B622" s="143"/>
    </row>
    <row r="623" spans="1:2" x14ac:dyDescent="0.3">
      <c r="A623" s="142"/>
      <c r="B623" s="143"/>
    </row>
    <row r="624" spans="1:2" x14ac:dyDescent="0.3">
      <c r="A624" s="142"/>
      <c r="B624" s="143"/>
    </row>
    <row r="625" spans="1:2" x14ac:dyDescent="0.3">
      <c r="A625" s="142"/>
      <c r="B625" s="143"/>
    </row>
    <row r="626" spans="1:2" x14ac:dyDescent="0.3">
      <c r="A626" s="142"/>
      <c r="B626" s="143"/>
    </row>
    <row r="627" spans="1:2" x14ac:dyDescent="0.3">
      <c r="A627" s="142"/>
      <c r="B627" s="143"/>
    </row>
    <row r="628" spans="1:2" x14ac:dyDescent="0.3">
      <c r="A628" s="142"/>
      <c r="B628" s="143"/>
    </row>
    <row r="629" spans="1:2" x14ac:dyDescent="0.3">
      <c r="A629" s="142"/>
      <c r="B629" s="143"/>
    </row>
    <row r="630" spans="1:2" x14ac:dyDescent="0.3">
      <c r="A630" s="142"/>
      <c r="B630" s="143"/>
    </row>
    <row r="631" spans="1:2" x14ac:dyDescent="0.3">
      <c r="A631" s="142"/>
      <c r="B631" s="143"/>
    </row>
    <row r="632" spans="1:2" x14ac:dyDescent="0.3">
      <c r="A632" s="142"/>
      <c r="B632" s="143"/>
    </row>
    <row r="633" spans="1:2" x14ac:dyDescent="0.3">
      <c r="A633" s="142"/>
      <c r="B633" s="143"/>
    </row>
    <row r="634" spans="1:2" x14ac:dyDescent="0.3">
      <c r="A634" s="142"/>
      <c r="B634" s="143"/>
    </row>
    <row r="635" spans="1:2" x14ac:dyDescent="0.3">
      <c r="A635" s="142"/>
      <c r="B635" s="143"/>
    </row>
    <row r="636" spans="1:2" x14ac:dyDescent="0.3">
      <c r="A636" s="142"/>
      <c r="B636" s="143"/>
    </row>
    <row r="637" spans="1:2" x14ac:dyDescent="0.3">
      <c r="A637" s="142"/>
      <c r="B637" s="143"/>
    </row>
    <row r="638" spans="1:2" x14ac:dyDescent="0.3">
      <c r="A638" s="142"/>
      <c r="B638" s="143"/>
    </row>
    <row r="639" spans="1:2" x14ac:dyDescent="0.3">
      <c r="A639" s="142"/>
      <c r="B639" s="143"/>
    </row>
    <row r="640" spans="1:2" x14ac:dyDescent="0.3">
      <c r="A640" s="142"/>
      <c r="B640" s="143"/>
    </row>
    <row r="641" spans="1:2" x14ac:dyDescent="0.3">
      <c r="A641" s="142"/>
      <c r="B641" s="143"/>
    </row>
    <row r="642" spans="1:2" x14ac:dyDescent="0.3">
      <c r="A642" s="142"/>
      <c r="B642" s="143"/>
    </row>
    <row r="643" spans="1:2" x14ac:dyDescent="0.3">
      <c r="A643" s="142"/>
      <c r="B643" s="143"/>
    </row>
    <row r="644" spans="1:2" x14ac:dyDescent="0.3">
      <c r="A644" s="142"/>
      <c r="B644" s="143"/>
    </row>
    <row r="645" spans="1:2" x14ac:dyDescent="0.3">
      <c r="A645" s="142"/>
      <c r="B645" s="143"/>
    </row>
    <row r="646" spans="1:2" x14ac:dyDescent="0.3">
      <c r="A646" s="142"/>
      <c r="B646" s="143"/>
    </row>
    <row r="647" spans="1:2" x14ac:dyDescent="0.3">
      <c r="A647" s="142"/>
      <c r="B647" s="143"/>
    </row>
    <row r="648" spans="1:2" x14ac:dyDescent="0.3">
      <c r="A648" s="142"/>
      <c r="B648" s="143"/>
    </row>
    <row r="649" spans="1:2" x14ac:dyDescent="0.3">
      <c r="A649" s="142"/>
      <c r="B649" s="143"/>
    </row>
    <row r="650" spans="1:2" x14ac:dyDescent="0.3">
      <c r="A650" s="142"/>
      <c r="B650" s="143"/>
    </row>
    <row r="651" spans="1:2" x14ac:dyDescent="0.3">
      <c r="A651" s="142"/>
      <c r="B651" s="143"/>
    </row>
    <row r="652" spans="1:2" x14ac:dyDescent="0.3">
      <c r="A652" s="142"/>
      <c r="B652" s="143"/>
    </row>
    <row r="653" spans="1:2" x14ac:dyDescent="0.3">
      <c r="A653" s="142"/>
      <c r="B653" s="143"/>
    </row>
    <row r="654" spans="1:2" x14ac:dyDescent="0.3">
      <c r="A654" s="142"/>
      <c r="B654" s="143"/>
    </row>
    <row r="655" spans="1:2" x14ac:dyDescent="0.3">
      <c r="A655" s="142"/>
      <c r="B655" s="143"/>
    </row>
    <row r="656" spans="1:2" x14ac:dyDescent="0.3">
      <c r="A656" s="142"/>
      <c r="B656" s="143"/>
    </row>
    <row r="657" spans="1:2" x14ac:dyDescent="0.3">
      <c r="A657" s="142"/>
      <c r="B657" s="143"/>
    </row>
    <row r="658" spans="1:2" x14ac:dyDescent="0.3">
      <c r="A658" s="142"/>
      <c r="B658" s="143"/>
    </row>
    <row r="659" spans="1:2" x14ac:dyDescent="0.3">
      <c r="A659" s="142"/>
      <c r="B659" s="143"/>
    </row>
    <row r="660" spans="1:2" x14ac:dyDescent="0.3">
      <c r="A660" s="142"/>
      <c r="B660" s="143"/>
    </row>
    <row r="661" spans="1:2" x14ac:dyDescent="0.3">
      <c r="A661" s="142"/>
      <c r="B661" s="143"/>
    </row>
    <row r="662" spans="1:2" x14ac:dyDescent="0.3">
      <c r="A662" s="142"/>
      <c r="B662" s="143"/>
    </row>
    <row r="663" spans="1:2" x14ac:dyDescent="0.3">
      <c r="A663" s="142"/>
      <c r="B663" s="143"/>
    </row>
    <row r="664" spans="1:2" x14ac:dyDescent="0.3">
      <c r="A664" s="142"/>
      <c r="B664" s="143"/>
    </row>
    <row r="665" spans="1:2" x14ac:dyDescent="0.3">
      <c r="A665" s="142"/>
      <c r="B665" s="143"/>
    </row>
    <row r="666" spans="1:2" x14ac:dyDescent="0.3">
      <c r="A666" s="142"/>
      <c r="B666" s="143"/>
    </row>
    <row r="667" spans="1:2" x14ac:dyDescent="0.3">
      <c r="A667" s="142"/>
      <c r="B667" s="143"/>
    </row>
    <row r="668" spans="1:2" x14ac:dyDescent="0.3">
      <c r="A668" s="142"/>
      <c r="B668" s="143"/>
    </row>
    <row r="669" spans="1:2" x14ac:dyDescent="0.3">
      <c r="A669" s="142"/>
      <c r="B669" s="143"/>
    </row>
    <row r="670" spans="1:2" x14ac:dyDescent="0.3">
      <c r="A670" s="142"/>
      <c r="B670" s="143"/>
    </row>
    <row r="671" spans="1:2" x14ac:dyDescent="0.3">
      <c r="A671" s="142"/>
      <c r="B671" s="143"/>
    </row>
    <row r="672" spans="1:2" x14ac:dyDescent="0.3">
      <c r="A672" s="142"/>
      <c r="B672" s="143"/>
    </row>
    <row r="673" spans="1:2" x14ac:dyDescent="0.3">
      <c r="A673" s="142"/>
      <c r="B673" s="143"/>
    </row>
    <row r="674" spans="1:2" x14ac:dyDescent="0.3">
      <c r="A674" s="142"/>
      <c r="B674" s="143"/>
    </row>
    <row r="675" spans="1:2" x14ac:dyDescent="0.3">
      <c r="A675" s="142"/>
      <c r="B675" s="143"/>
    </row>
    <row r="676" spans="1:2" x14ac:dyDescent="0.3">
      <c r="A676" s="142"/>
      <c r="B676" s="143"/>
    </row>
    <row r="677" spans="1:2" x14ac:dyDescent="0.3">
      <c r="A677" s="142"/>
      <c r="B677" s="143"/>
    </row>
    <row r="678" spans="1:2" x14ac:dyDescent="0.3">
      <c r="A678" s="142"/>
      <c r="B678" s="143"/>
    </row>
    <row r="679" spans="1:2" x14ac:dyDescent="0.3">
      <c r="A679" s="142"/>
      <c r="B679" s="143"/>
    </row>
    <row r="680" spans="1:2" x14ac:dyDescent="0.3">
      <c r="A680" s="142"/>
      <c r="B680" s="143"/>
    </row>
    <row r="681" spans="1:2" x14ac:dyDescent="0.3">
      <c r="A681" s="142"/>
      <c r="B681" s="143"/>
    </row>
    <row r="682" spans="1:2" x14ac:dyDescent="0.3">
      <c r="A682" s="142"/>
      <c r="B682" s="143"/>
    </row>
    <row r="683" spans="1:2" x14ac:dyDescent="0.3">
      <c r="A683" s="142"/>
      <c r="B683" s="143"/>
    </row>
    <row r="684" spans="1:2" x14ac:dyDescent="0.3">
      <c r="A684" s="142"/>
      <c r="B684" s="143"/>
    </row>
    <row r="685" spans="1:2" x14ac:dyDescent="0.3">
      <c r="A685" s="142"/>
      <c r="B685" s="143"/>
    </row>
    <row r="686" spans="1:2" x14ac:dyDescent="0.3">
      <c r="A686" s="142"/>
      <c r="B686" s="143"/>
    </row>
    <row r="687" spans="1:2" x14ac:dyDescent="0.3">
      <c r="A687" s="142"/>
      <c r="B687" s="143"/>
    </row>
    <row r="688" spans="1:2" x14ac:dyDescent="0.3">
      <c r="A688" s="142"/>
      <c r="B688" s="143"/>
    </row>
    <row r="689" spans="1:2" x14ac:dyDescent="0.3">
      <c r="A689" s="142"/>
      <c r="B689" s="143"/>
    </row>
    <row r="690" spans="1:2" x14ac:dyDescent="0.3">
      <c r="A690" s="142"/>
      <c r="B690" s="143"/>
    </row>
    <row r="691" spans="1:2" x14ac:dyDescent="0.3">
      <c r="A691" s="142"/>
      <c r="B691" s="143"/>
    </row>
    <row r="692" spans="1:2" x14ac:dyDescent="0.3">
      <c r="A692" s="142"/>
      <c r="B692" s="143"/>
    </row>
    <row r="693" spans="1:2" x14ac:dyDescent="0.3">
      <c r="A693" s="142"/>
      <c r="B693" s="143"/>
    </row>
    <row r="694" spans="1:2" x14ac:dyDescent="0.3">
      <c r="A694" s="142"/>
      <c r="B694" s="143"/>
    </row>
    <row r="695" spans="1:2" x14ac:dyDescent="0.3">
      <c r="A695" s="142"/>
      <c r="B695" s="143"/>
    </row>
    <row r="696" spans="1:2" x14ac:dyDescent="0.3">
      <c r="A696" s="142"/>
      <c r="B696" s="143"/>
    </row>
    <row r="697" spans="1:2" x14ac:dyDescent="0.3">
      <c r="A697" s="142"/>
      <c r="B697" s="143"/>
    </row>
    <row r="698" spans="1:2" x14ac:dyDescent="0.3">
      <c r="A698" s="142"/>
      <c r="B698" s="143"/>
    </row>
    <row r="699" spans="1:2" x14ac:dyDescent="0.3">
      <c r="A699" s="142"/>
      <c r="B699" s="143"/>
    </row>
    <row r="700" spans="1:2" x14ac:dyDescent="0.3">
      <c r="A700" s="142"/>
      <c r="B700" s="143"/>
    </row>
    <row r="701" spans="1:2" x14ac:dyDescent="0.3">
      <c r="A701" s="142"/>
      <c r="B701" s="143"/>
    </row>
    <row r="702" spans="1:2" x14ac:dyDescent="0.3">
      <c r="A702" s="142"/>
      <c r="B702" s="143"/>
    </row>
    <row r="703" spans="1:2" x14ac:dyDescent="0.3">
      <c r="A703" s="142"/>
      <c r="B703" s="143"/>
    </row>
    <row r="704" spans="1:2" x14ac:dyDescent="0.3">
      <c r="A704" s="142"/>
      <c r="B704" s="143"/>
    </row>
    <row r="705" spans="1:2" x14ac:dyDescent="0.3">
      <c r="A705" s="142"/>
      <c r="B705" s="143"/>
    </row>
    <row r="706" spans="1:2" x14ac:dyDescent="0.3">
      <c r="A706" s="142"/>
      <c r="B706" s="143"/>
    </row>
    <row r="707" spans="1:2" x14ac:dyDescent="0.3">
      <c r="A707" s="142"/>
      <c r="B707" s="143"/>
    </row>
    <row r="708" spans="1:2" x14ac:dyDescent="0.3">
      <c r="A708" s="142"/>
      <c r="B708" s="143"/>
    </row>
    <row r="709" spans="1:2" x14ac:dyDescent="0.3">
      <c r="A709" s="142"/>
      <c r="B709" s="143"/>
    </row>
    <row r="710" spans="1:2" x14ac:dyDescent="0.3">
      <c r="A710" s="142"/>
      <c r="B710" s="143"/>
    </row>
    <row r="711" spans="1:2" x14ac:dyDescent="0.3">
      <c r="A711" s="142"/>
      <c r="B711" s="143"/>
    </row>
    <row r="712" spans="1:2" x14ac:dyDescent="0.3">
      <c r="A712" s="142"/>
      <c r="B712" s="143"/>
    </row>
    <row r="713" spans="1:2" x14ac:dyDescent="0.3">
      <c r="A713" s="142"/>
      <c r="B713" s="143"/>
    </row>
    <row r="714" spans="1:2" x14ac:dyDescent="0.3">
      <c r="A714" s="142"/>
      <c r="B714" s="143"/>
    </row>
    <row r="715" spans="1:2" x14ac:dyDescent="0.3">
      <c r="A715" s="142"/>
      <c r="B715" s="143"/>
    </row>
    <row r="716" spans="1:2" x14ac:dyDescent="0.3">
      <c r="A716" s="142"/>
      <c r="B716" s="143"/>
    </row>
    <row r="717" spans="1:2" x14ac:dyDescent="0.3">
      <c r="A717" s="142"/>
      <c r="B717" s="143"/>
    </row>
    <row r="718" spans="1:2" x14ac:dyDescent="0.3">
      <c r="A718" s="142"/>
      <c r="B718" s="143"/>
    </row>
    <row r="719" spans="1:2" x14ac:dyDescent="0.3">
      <c r="A719" s="142"/>
      <c r="B719" s="143"/>
    </row>
    <row r="720" spans="1:2" x14ac:dyDescent="0.3">
      <c r="A720" s="142"/>
      <c r="B720" s="143"/>
    </row>
    <row r="721" spans="1:2" x14ac:dyDescent="0.3">
      <c r="A721" s="142"/>
      <c r="B721" s="143"/>
    </row>
    <row r="722" spans="1:2" x14ac:dyDescent="0.3">
      <c r="A722" s="142"/>
      <c r="B722" s="143"/>
    </row>
    <row r="723" spans="1:2" x14ac:dyDescent="0.3">
      <c r="A723" s="142"/>
      <c r="B723" s="143"/>
    </row>
    <row r="724" spans="1:2" x14ac:dyDescent="0.3">
      <c r="A724" s="142"/>
      <c r="B724" s="143"/>
    </row>
    <row r="725" spans="1:2" x14ac:dyDescent="0.3">
      <c r="A725" s="142"/>
      <c r="B725" s="143"/>
    </row>
    <row r="726" spans="1:2" x14ac:dyDescent="0.3">
      <c r="A726" s="142"/>
      <c r="B726" s="143"/>
    </row>
    <row r="727" spans="1:2" x14ac:dyDescent="0.3">
      <c r="A727" s="142"/>
      <c r="B727" s="143"/>
    </row>
    <row r="728" spans="1:2" x14ac:dyDescent="0.3">
      <c r="A728" s="142"/>
      <c r="B728" s="143"/>
    </row>
    <row r="729" spans="1:2" x14ac:dyDescent="0.3">
      <c r="A729" s="142"/>
      <c r="B729" s="143"/>
    </row>
    <row r="730" spans="1:2" x14ac:dyDescent="0.3">
      <c r="A730" s="142"/>
      <c r="B730" s="143"/>
    </row>
    <row r="731" spans="1:2" x14ac:dyDescent="0.3">
      <c r="A731" s="142"/>
      <c r="B731" s="143"/>
    </row>
    <row r="732" spans="1:2" x14ac:dyDescent="0.3">
      <c r="A732" s="142"/>
      <c r="B732" s="143"/>
    </row>
    <row r="733" spans="1:2" x14ac:dyDescent="0.3">
      <c r="A733" s="142"/>
      <c r="B733" s="143"/>
    </row>
    <row r="734" spans="1:2" x14ac:dyDescent="0.3">
      <c r="A734" s="142"/>
      <c r="B734" s="143"/>
    </row>
    <row r="735" spans="1:2" x14ac:dyDescent="0.3">
      <c r="A735" s="142"/>
      <c r="B735" s="143"/>
    </row>
    <row r="736" spans="1:2" x14ac:dyDescent="0.3">
      <c r="A736" s="142"/>
      <c r="B736" s="143"/>
    </row>
    <row r="737" spans="1:2" x14ac:dyDescent="0.3">
      <c r="A737" s="142"/>
      <c r="B737" s="143"/>
    </row>
    <row r="738" spans="1:2" x14ac:dyDescent="0.3">
      <c r="A738" s="142"/>
      <c r="B738" s="143"/>
    </row>
    <row r="739" spans="1:2" x14ac:dyDescent="0.3">
      <c r="A739" s="142"/>
      <c r="B739" s="143"/>
    </row>
    <row r="740" spans="1:2" x14ac:dyDescent="0.3">
      <c r="A740" s="142"/>
      <c r="B740" s="143"/>
    </row>
    <row r="741" spans="1:2" x14ac:dyDescent="0.3">
      <c r="A741" s="142"/>
      <c r="B741" s="143"/>
    </row>
    <row r="742" spans="1:2" x14ac:dyDescent="0.3">
      <c r="A742" s="142"/>
      <c r="B742" s="143"/>
    </row>
    <row r="743" spans="1:2" x14ac:dyDescent="0.3">
      <c r="A743" s="142"/>
      <c r="B743" s="143"/>
    </row>
    <row r="744" spans="1:2" x14ac:dyDescent="0.3">
      <c r="A744" s="142"/>
      <c r="B744" s="143"/>
    </row>
    <row r="745" spans="1:2" x14ac:dyDescent="0.3">
      <c r="A745" s="142"/>
      <c r="B745" s="143"/>
    </row>
    <row r="746" spans="1:2" x14ac:dyDescent="0.3">
      <c r="A746" s="142"/>
      <c r="B746" s="143"/>
    </row>
    <row r="747" spans="1:2" x14ac:dyDescent="0.3">
      <c r="A747" s="142"/>
      <c r="B747" s="143"/>
    </row>
    <row r="748" spans="1:2" x14ac:dyDescent="0.3">
      <c r="A748" s="142"/>
      <c r="B748" s="143"/>
    </row>
    <row r="749" spans="1:2" x14ac:dyDescent="0.3">
      <c r="A749" s="142"/>
      <c r="B749" s="143"/>
    </row>
    <row r="750" spans="1:2" x14ac:dyDescent="0.3">
      <c r="A750" s="142"/>
      <c r="B750" s="143"/>
    </row>
    <row r="751" spans="1:2" x14ac:dyDescent="0.3">
      <c r="A751" s="142"/>
      <c r="B751" s="143"/>
    </row>
    <row r="752" spans="1:2" x14ac:dyDescent="0.3">
      <c r="A752" s="142"/>
      <c r="B752" s="143"/>
    </row>
    <row r="753" spans="1:2" x14ac:dyDescent="0.3">
      <c r="A753" s="142"/>
      <c r="B753" s="143"/>
    </row>
    <row r="754" spans="1:2" x14ac:dyDescent="0.3">
      <c r="A754" s="142"/>
      <c r="B754" s="143"/>
    </row>
    <row r="755" spans="1:2" x14ac:dyDescent="0.3">
      <c r="A755" s="142"/>
      <c r="B755" s="143"/>
    </row>
    <row r="756" spans="1:2" x14ac:dyDescent="0.3">
      <c r="A756" s="142"/>
      <c r="B756" s="143"/>
    </row>
    <row r="757" spans="1:2" x14ac:dyDescent="0.3">
      <c r="A757" s="142"/>
      <c r="B757" s="143"/>
    </row>
    <row r="758" spans="1:2" x14ac:dyDescent="0.3">
      <c r="A758" s="142"/>
      <c r="B758" s="143"/>
    </row>
    <row r="759" spans="1:2" x14ac:dyDescent="0.3">
      <c r="A759" s="142"/>
      <c r="B759" s="143"/>
    </row>
    <row r="760" spans="1:2" x14ac:dyDescent="0.3">
      <c r="A760" s="142"/>
      <c r="B760" s="143"/>
    </row>
    <row r="761" spans="1:2" x14ac:dyDescent="0.3">
      <c r="A761" s="142"/>
      <c r="B761" s="143"/>
    </row>
    <row r="762" spans="1:2" x14ac:dyDescent="0.3">
      <c r="A762" s="142"/>
      <c r="B762" s="143"/>
    </row>
    <row r="763" spans="1:2" x14ac:dyDescent="0.3">
      <c r="A763" s="142"/>
      <c r="B763" s="143"/>
    </row>
  </sheetData>
  <mergeCells count="1">
    <mergeCell ref="N3:P3"/>
  </mergeCells>
  <hyperlinks>
    <hyperlink ref="M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7"/>
  <sheetViews>
    <sheetView showGridLines="0" zoomScale="80" zoomScaleNormal="80" workbookViewId="0"/>
  </sheetViews>
  <sheetFormatPr baseColWidth="10" defaultColWidth="10.88671875" defaultRowHeight="14.4" x14ac:dyDescent="0.3"/>
  <cols>
    <col min="1" max="1" width="7.5546875" style="22" customWidth="1"/>
    <col min="2" max="2" width="35.88671875" style="16" customWidth="1"/>
    <col min="3" max="3" width="8.88671875" style="16" customWidth="1"/>
    <col min="4" max="4" width="10.88671875" style="16"/>
    <col min="5" max="5" width="1.88671875" customWidth="1"/>
    <col min="6" max="6" width="7.5546875" style="22" customWidth="1"/>
    <col min="7" max="7" width="35.88671875" style="16" customWidth="1"/>
    <col min="8" max="8" width="8.88671875" style="16" customWidth="1"/>
    <col min="9" max="9" width="10.88671875" style="16"/>
    <col min="10" max="10" width="1.88671875" customWidth="1"/>
    <col min="11" max="11" width="7.5546875" style="22" customWidth="1"/>
    <col min="12" max="12" width="35.88671875" style="16" customWidth="1"/>
    <col min="13" max="13" width="8.88671875" style="16" customWidth="1"/>
    <col min="14" max="16384" width="10.88671875" style="16"/>
  </cols>
  <sheetData>
    <row r="1" spans="1:14" ht="32.1" customHeight="1" x14ac:dyDescent="0.3">
      <c r="L1" s="49" t="s">
        <v>17</v>
      </c>
    </row>
    <row r="2" spans="1:14" ht="14.4" customHeight="1" x14ac:dyDescent="0.3">
      <c r="L2" s="49"/>
    </row>
    <row r="3" spans="1:14" ht="17.399999999999999" x14ac:dyDescent="0.3">
      <c r="A3" s="76" t="s">
        <v>1427</v>
      </c>
    </row>
    <row r="5" spans="1:14" x14ac:dyDescent="0.3">
      <c r="A5" s="78" t="s">
        <v>807</v>
      </c>
      <c r="B5" s="77" t="s">
        <v>808</v>
      </c>
      <c r="C5" s="77" t="s">
        <v>26</v>
      </c>
      <c r="D5" s="78" t="s">
        <v>144</v>
      </c>
      <c r="E5" s="128"/>
      <c r="F5" s="78" t="s">
        <v>807</v>
      </c>
      <c r="G5" s="77" t="s">
        <v>808</v>
      </c>
      <c r="H5" s="77" t="s">
        <v>26</v>
      </c>
      <c r="I5" s="78" t="s">
        <v>144</v>
      </c>
      <c r="J5" s="128"/>
      <c r="K5" s="78" t="s">
        <v>807</v>
      </c>
      <c r="L5" s="77" t="s">
        <v>808</v>
      </c>
      <c r="M5" s="77" t="s">
        <v>26</v>
      </c>
      <c r="N5" s="78" t="s">
        <v>144</v>
      </c>
    </row>
    <row r="6" spans="1:14" x14ac:dyDescent="0.3">
      <c r="A6" s="55"/>
      <c r="B6" s="52"/>
      <c r="C6" s="52"/>
      <c r="D6" s="52"/>
      <c r="F6" s="55"/>
      <c r="G6" s="52"/>
      <c r="H6" s="52"/>
      <c r="I6" s="52"/>
      <c r="K6" s="55"/>
      <c r="L6" s="52"/>
      <c r="M6" s="52"/>
      <c r="N6" s="50"/>
    </row>
    <row r="7" spans="1:14" x14ac:dyDescent="0.3">
      <c r="A7" s="111" t="s">
        <v>1225</v>
      </c>
      <c r="B7" s="110" t="s">
        <v>161</v>
      </c>
      <c r="C7" s="104">
        <v>9243</v>
      </c>
      <c r="D7" s="112">
        <v>18.95416794832359</v>
      </c>
      <c r="E7" s="86"/>
      <c r="F7" s="141" t="s">
        <v>1288</v>
      </c>
      <c r="G7" s="50" t="s">
        <v>809</v>
      </c>
      <c r="H7" s="50">
        <v>233</v>
      </c>
      <c r="I7" s="54">
        <v>0.47780170204039779</v>
      </c>
      <c r="J7" s="86"/>
      <c r="K7" s="111" t="s">
        <v>1353</v>
      </c>
      <c r="L7" s="110" t="s">
        <v>810</v>
      </c>
      <c r="M7" s="110">
        <v>114</v>
      </c>
      <c r="N7" s="112">
        <v>0.23377422331590281</v>
      </c>
    </row>
    <row r="8" spans="1:14" x14ac:dyDescent="0.3">
      <c r="A8" s="111" t="s">
        <v>1226</v>
      </c>
      <c r="B8" s="110" t="s">
        <v>305</v>
      </c>
      <c r="C8" s="104">
        <v>1220</v>
      </c>
      <c r="D8" s="112">
        <v>2.5017943196965033</v>
      </c>
      <c r="E8" s="86"/>
      <c r="F8" s="141" t="s">
        <v>1289</v>
      </c>
      <c r="G8" s="50" t="s">
        <v>811</v>
      </c>
      <c r="H8" s="50">
        <v>233</v>
      </c>
      <c r="I8" s="54">
        <v>0.47780170204039779</v>
      </c>
      <c r="J8" s="86"/>
      <c r="K8" s="111" t="s">
        <v>1354</v>
      </c>
      <c r="L8" s="110" t="s">
        <v>562</v>
      </c>
      <c r="M8" s="110">
        <v>112</v>
      </c>
      <c r="N8" s="112">
        <v>0.22967292115246593</v>
      </c>
    </row>
    <row r="9" spans="1:14" x14ac:dyDescent="0.3">
      <c r="A9" s="111" t="s">
        <v>1227</v>
      </c>
      <c r="B9" s="110" t="s">
        <v>812</v>
      </c>
      <c r="C9" s="104">
        <v>1173</v>
      </c>
      <c r="D9" s="112">
        <v>2.405413718855737</v>
      </c>
      <c r="E9" s="86"/>
      <c r="F9" s="141" t="s">
        <v>1290</v>
      </c>
      <c r="G9" s="50" t="s">
        <v>813</v>
      </c>
      <c r="H9" s="50">
        <v>224</v>
      </c>
      <c r="I9" s="54">
        <v>0.45934584230493186</v>
      </c>
      <c r="J9" s="86"/>
      <c r="K9" s="111" t="s">
        <v>1355</v>
      </c>
      <c r="L9" s="110" t="s">
        <v>496</v>
      </c>
      <c r="M9" s="110">
        <v>111</v>
      </c>
      <c r="N9" s="112">
        <v>0.22762227007074748</v>
      </c>
    </row>
    <row r="10" spans="1:14" x14ac:dyDescent="0.3">
      <c r="A10" s="111" t="s">
        <v>1228</v>
      </c>
      <c r="B10" s="110" t="s">
        <v>814</v>
      </c>
      <c r="C10" s="110">
        <v>902</v>
      </c>
      <c r="D10" s="112">
        <v>1.849687275710038</v>
      </c>
      <c r="E10" s="86"/>
      <c r="F10" s="141" t="s">
        <v>1291</v>
      </c>
      <c r="G10" s="50" t="s">
        <v>815</v>
      </c>
      <c r="H10" s="50">
        <v>219</v>
      </c>
      <c r="I10" s="54">
        <v>0.44909258689633957</v>
      </c>
      <c r="J10" s="86"/>
      <c r="K10" s="111" t="s">
        <v>1356</v>
      </c>
      <c r="L10" s="110" t="s">
        <v>816</v>
      </c>
      <c r="M10" s="110">
        <v>103</v>
      </c>
      <c r="N10" s="112">
        <v>0.21121706141699992</v>
      </c>
    </row>
    <row r="11" spans="1:14" x14ac:dyDescent="0.3">
      <c r="A11" s="111" t="s">
        <v>1229</v>
      </c>
      <c r="B11" s="110" t="s">
        <v>314</v>
      </c>
      <c r="C11" s="110">
        <v>835</v>
      </c>
      <c r="D11" s="112">
        <v>1.712293653234902</v>
      </c>
      <c r="E11" s="86"/>
      <c r="F11" s="141" t="s">
        <v>1292</v>
      </c>
      <c r="G11" s="50" t="s">
        <v>818</v>
      </c>
      <c r="H11" s="50">
        <v>212</v>
      </c>
      <c r="I11" s="54">
        <v>0.43473802932431049</v>
      </c>
      <c r="J11" s="86"/>
      <c r="K11" s="111" t="s">
        <v>1357</v>
      </c>
      <c r="L11" s="110" t="s">
        <v>819</v>
      </c>
      <c r="M11" s="110">
        <v>102</v>
      </c>
      <c r="N11" s="112">
        <v>0.20916641033528147</v>
      </c>
    </row>
    <row r="12" spans="1:14" x14ac:dyDescent="0.3">
      <c r="A12" s="111" t="s">
        <v>1230</v>
      </c>
      <c r="B12" s="110" t="s">
        <v>817</v>
      </c>
      <c r="C12" s="110">
        <v>834</v>
      </c>
      <c r="D12" s="112">
        <v>1.7102430021531838</v>
      </c>
      <c r="E12" s="86"/>
      <c r="F12" s="141" t="s">
        <v>1293</v>
      </c>
      <c r="G12" s="50" t="s">
        <v>822</v>
      </c>
      <c r="H12" s="50">
        <v>209</v>
      </c>
      <c r="I12" s="54">
        <v>0.42858607607915511</v>
      </c>
      <c r="J12" s="86"/>
      <c r="K12" s="111" t="s">
        <v>1358</v>
      </c>
      <c r="L12" s="110" t="s">
        <v>821</v>
      </c>
      <c r="M12" s="110">
        <v>101</v>
      </c>
      <c r="N12" s="112">
        <v>0.20711575925356301</v>
      </c>
    </row>
    <row r="13" spans="1:14" x14ac:dyDescent="0.3">
      <c r="A13" s="111" t="s">
        <v>1231</v>
      </c>
      <c r="B13" s="110" t="s">
        <v>548</v>
      </c>
      <c r="C13" s="110">
        <v>726</v>
      </c>
      <c r="D13" s="112">
        <v>1.4887726853275915</v>
      </c>
      <c r="E13" s="86"/>
      <c r="F13" s="141" t="s">
        <v>1294</v>
      </c>
      <c r="G13" s="50" t="s">
        <v>820</v>
      </c>
      <c r="H13" s="50">
        <v>209</v>
      </c>
      <c r="I13" s="54">
        <v>0.42858607607915511</v>
      </c>
      <c r="J13" s="86"/>
      <c r="K13" s="111" t="s">
        <v>1359</v>
      </c>
      <c r="L13" s="110" t="s">
        <v>823</v>
      </c>
      <c r="M13" s="110">
        <v>100</v>
      </c>
      <c r="N13" s="112">
        <v>0.20506510817184456</v>
      </c>
    </row>
    <row r="14" spans="1:14" x14ac:dyDescent="0.3">
      <c r="A14" s="111" t="s">
        <v>1232</v>
      </c>
      <c r="B14" s="110" t="s">
        <v>523</v>
      </c>
      <c r="C14" s="110">
        <v>723</v>
      </c>
      <c r="D14" s="112">
        <v>1.4826207320824361</v>
      </c>
      <c r="E14" s="86"/>
      <c r="F14" s="141" t="s">
        <v>1296</v>
      </c>
      <c r="G14" s="50" t="s">
        <v>480</v>
      </c>
      <c r="H14" s="50">
        <v>209</v>
      </c>
      <c r="I14" s="54">
        <v>0.42858607607915511</v>
      </c>
      <c r="J14" s="86"/>
      <c r="K14" s="111" t="s">
        <v>1360</v>
      </c>
      <c r="L14" s="110" t="s">
        <v>824</v>
      </c>
      <c r="M14" s="110">
        <v>96</v>
      </c>
      <c r="N14" s="112">
        <v>0.19686250384497078</v>
      </c>
    </row>
    <row r="15" spans="1:14" x14ac:dyDescent="0.3">
      <c r="A15" s="111" t="s">
        <v>1233</v>
      </c>
      <c r="B15" s="110" t="s">
        <v>825</v>
      </c>
      <c r="C15" s="110">
        <v>706</v>
      </c>
      <c r="D15" s="112">
        <v>1.4477596636932226</v>
      </c>
      <c r="E15" s="86"/>
      <c r="F15" s="141" t="s">
        <v>1295</v>
      </c>
      <c r="G15" s="50" t="s">
        <v>318</v>
      </c>
      <c r="H15" s="50">
        <v>207</v>
      </c>
      <c r="I15" s="54">
        <v>0.42448477391571821</v>
      </c>
      <c r="J15" s="86"/>
      <c r="K15" s="111" t="s">
        <v>1361</v>
      </c>
      <c r="L15" s="110" t="s">
        <v>826</v>
      </c>
      <c r="M15" s="110">
        <v>96</v>
      </c>
      <c r="N15" s="112">
        <v>0.19686250384497078</v>
      </c>
    </row>
    <row r="16" spans="1:14" x14ac:dyDescent="0.3">
      <c r="A16" s="111" t="s">
        <v>1234</v>
      </c>
      <c r="B16" s="110" t="s">
        <v>258</v>
      </c>
      <c r="C16" s="110">
        <v>684</v>
      </c>
      <c r="D16" s="112">
        <v>1.4026453398954168</v>
      </c>
      <c r="E16" s="86"/>
      <c r="F16" s="141" t="s">
        <v>1297</v>
      </c>
      <c r="G16" s="50" t="s">
        <v>1298</v>
      </c>
      <c r="H16" s="50">
        <v>206</v>
      </c>
      <c r="I16" s="54">
        <v>0.42243412283399984</v>
      </c>
      <c r="J16" s="86"/>
      <c r="K16" s="111" t="s">
        <v>1362</v>
      </c>
      <c r="L16" s="110" t="s">
        <v>827</v>
      </c>
      <c r="M16" s="110">
        <v>92</v>
      </c>
      <c r="N16" s="112">
        <v>0.188659899518097</v>
      </c>
    </row>
    <row r="17" spans="1:14" x14ac:dyDescent="0.3">
      <c r="A17" s="111" t="s">
        <v>1235</v>
      </c>
      <c r="B17" s="110" t="s">
        <v>394</v>
      </c>
      <c r="C17" s="110">
        <v>572</v>
      </c>
      <c r="D17" s="112">
        <v>1.1729724187429509</v>
      </c>
      <c r="E17" s="86"/>
      <c r="F17" s="141" t="s">
        <v>1299</v>
      </c>
      <c r="G17" s="50" t="s">
        <v>828</v>
      </c>
      <c r="H17" s="50">
        <v>200</v>
      </c>
      <c r="I17" s="54">
        <v>0.41013021634368912</v>
      </c>
      <c r="J17" s="86"/>
      <c r="K17" s="111" t="s">
        <v>1363</v>
      </c>
      <c r="L17" s="110" t="s">
        <v>833</v>
      </c>
      <c r="M17" s="110">
        <v>92</v>
      </c>
      <c r="N17" s="112">
        <v>0.188659899518097</v>
      </c>
    </row>
    <row r="18" spans="1:14" x14ac:dyDescent="0.3">
      <c r="A18" s="111" t="s">
        <v>1236</v>
      </c>
      <c r="B18" s="110" t="s">
        <v>830</v>
      </c>
      <c r="C18" s="110">
        <v>571</v>
      </c>
      <c r="D18" s="112">
        <v>1.1709217676612325</v>
      </c>
      <c r="E18" s="86"/>
      <c r="F18" s="141" t="s">
        <v>1300</v>
      </c>
      <c r="G18" s="50" t="s">
        <v>831</v>
      </c>
      <c r="H18" s="50">
        <v>192</v>
      </c>
      <c r="I18" s="54">
        <v>0.39372500768994156</v>
      </c>
      <c r="J18" s="86"/>
      <c r="K18" s="111" t="s">
        <v>1364</v>
      </c>
      <c r="L18" s="110" t="s">
        <v>829</v>
      </c>
      <c r="M18" s="110">
        <v>91</v>
      </c>
      <c r="N18" s="112">
        <v>0.18660924843637855</v>
      </c>
    </row>
    <row r="19" spans="1:14" x14ac:dyDescent="0.3">
      <c r="A19" s="111" t="s">
        <v>1237</v>
      </c>
      <c r="B19" s="110" t="s">
        <v>418</v>
      </c>
      <c r="C19" s="110">
        <v>555</v>
      </c>
      <c r="D19" s="112">
        <v>1.1381113503537372</v>
      </c>
      <c r="E19" s="86"/>
      <c r="F19" s="141" t="s">
        <v>1302</v>
      </c>
      <c r="G19" s="50" t="s">
        <v>347</v>
      </c>
      <c r="H19" s="50">
        <v>191</v>
      </c>
      <c r="I19" s="54">
        <v>0.39167435660822308</v>
      </c>
      <c r="J19" s="86"/>
      <c r="K19" s="111" t="s">
        <v>1365</v>
      </c>
      <c r="L19" s="110" t="s">
        <v>832</v>
      </c>
      <c r="M19" s="110">
        <v>90</v>
      </c>
      <c r="N19" s="112">
        <v>0.1845585973546601</v>
      </c>
    </row>
    <row r="20" spans="1:14" x14ac:dyDescent="0.3">
      <c r="A20" s="111" t="s">
        <v>1238</v>
      </c>
      <c r="B20" s="110" t="s">
        <v>834</v>
      </c>
      <c r="C20" s="110">
        <v>550</v>
      </c>
      <c r="D20" s="112">
        <v>1.1278580949451451</v>
      </c>
      <c r="E20" s="86"/>
      <c r="F20" s="141" t="s">
        <v>1301</v>
      </c>
      <c r="G20" s="50" t="s">
        <v>174</v>
      </c>
      <c r="H20" s="50">
        <v>190</v>
      </c>
      <c r="I20" s="54">
        <v>0.38962370552650466</v>
      </c>
      <c r="J20" s="86"/>
      <c r="K20" s="111" t="s">
        <v>1366</v>
      </c>
      <c r="L20" s="110" t="s">
        <v>836</v>
      </c>
      <c r="M20" s="110">
        <v>89</v>
      </c>
      <c r="N20" s="112">
        <v>0.18250794627294165</v>
      </c>
    </row>
    <row r="21" spans="1:14" x14ac:dyDescent="0.3">
      <c r="A21" s="111" t="s">
        <v>1239</v>
      </c>
      <c r="B21" s="110" t="s">
        <v>359</v>
      </c>
      <c r="C21" s="110">
        <v>529</v>
      </c>
      <c r="D21" s="112">
        <v>1.0847944222290578</v>
      </c>
      <c r="E21" s="86"/>
      <c r="F21" s="141" t="s">
        <v>1303</v>
      </c>
      <c r="G21" s="50" t="s">
        <v>835</v>
      </c>
      <c r="H21" s="50">
        <v>182</v>
      </c>
      <c r="I21" s="54">
        <v>0.3732184968727571</v>
      </c>
      <c r="J21" s="86"/>
      <c r="K21" s="111" t="s">
        <v>1367</v>
      </c>
      <c r="L21" s="110" t="s">
        <v>837</v>
      </c>
      <c r="M21" s="110">
        <v>88</v>
      </c>
      <c r="N21" s="112">
        <v>0.18045729519122322</v>
      </c>
    </row>
    <row r="22" spans="1:14" x14ac:dyDescent="0.3">
      <c r="A22" s="111" t="s">
        <v>1240</v>
      </c>
      <c r="B22" s="110" t="s">
        <v>838</v>
      </c>
      <c r="C22" s="110">
        <v>514</v>
      </c>
      <c r="D22" s="112">
        <v>1.0540346560032812</v>
      </c>
      <c r="E22" s="86"/>
      <c r="F22" s="141" t="s">
        <v>1304</v>
      </c>
      <c r="G22" s="50" t="s">
        <v>839</v>
      </c>
      <c r="H22" s="50">
        <v>181</v>
      </c>
      <c r="I22" s="54">
        <v>0.37116784579103868</v>
      </c>
      <c r="J22" s="86"/>
      <c r="K22" s="111" t="s">
        <v>1368</v>
      </c>
      <c r="L22" s="110" t="s">
        <v>840</v>
      </c>
      <c r="M22" s="110">
        <v>87</v>
      </c>
      <c r="N22" s="112">
        <v>0.17840664410950477</v>
      </c>
    </row>
    <row r="23" spans="1:14" x14ac:dyDescent="0.3">
      <c r="A23" s="111" t="s">
        <v>1241</v>
      </c>
      <c r="B23" s="110" t="s">
        <v>841</v>
      </c>
      <c r="C23" s="110">
        <v>495</v>
      </c>
      <c r="D23" s="112">
        <v>1.0150722854506304</v>
      </c>
      <c r="E23" s="86"/>
      <c r="F23" s="141" t="s">
        <v>1305</v>
      </c>
      <c r="G23" s="50" t="s">
        <v>842</v>
      </c>
      <c r="H23" s="50">
        <v>177</v>
      </c>
      <c r="I23" s="54">
        <v>0.36296524146416487</v>
      </c>
      <c r="J23" s="86"/>
      <c r="K23" s="111" t="s">
        <v>1369</v>
      </c>
      <c r="L23" s="110" t="s">
        <v>843</v>
      </c>
      <c r="M23" s="110">
        <v>86</v>
      </c>
      <c r="N23" s="112">
        <v>0.17635599302778632</v>
      </c>
    </row>
    <row r="24" spans="1:14" x14ac:dyDescent="0.3">
      <c r="A24" s="111" t="s">
        <v>1242</v>
      </c>
      <c r="B24" s="110" t="s">
        <v>390</v>
      </c>
      <c r="C24" s="110">
        <v>493</v>
      </c>
      <c r="D24" s="112">
        <v>1.0109709832871936</v>
      </c>
      <c r="E24" s="86"/>
      <c r="F24" s="141" t="s">
        <v>1306</v>
      </c>
      <c r="G24" s="50" t="s">
        <v>844</v>
      </c>
      <c r="H24" s="50">
        <v>176</v>
      </c>
      <c r="I24" s="54">
        <v>0.36091459038244644</v>
      </c>
      <c r="J24" s="86"/>
      <c r="K24" s="111" t="s">
        <v>1370</v>
      </c>
      <c r="L24" s="110" t="s">
        <v>845</v>
      </c>
      <c r="M24" s="110">
        <v>85</v>
      </c>
      <c r="N24" s="112">
        <v>0.17430534194606787</v>
      </c>
    </row>
    <row r="25" spans="1:14" x14ac:dyDescent="0.3">
      <c r="A25" s="111" t="s">
        <v>1243</v>
      </c>
      <c r="B25" s="110" t="s">
        <v>752</v>
      </c>
      <c r="C25" s="110">
        <v>488</v>
      </c>
      <c r="D25" s="112">
        <v>1.0007177278786015</v>
      </c>
      <c r="E25" s="86"/>
      <c r="F25" s="141" t="s">
        <v>1307</v>
      </c>
      <c r="G25" s="50" t="s">
        <v>846</v>
      </c>
      <c r="H25" s="50">
        <v>173</v>
      </c>
      <c r="I25" s="54">
        <v>0.35476263713729111</v>
      </c>
      <c r="J25" s="86"/>
      <c r="K25" s="111" t="s">
        <v>1371</v>
      </c>
      <c r="L25" s="110" t="s">
        <v>847</v>
      </c>
      <c r="M25" s="110">
        <v>84</v>
      </c>
      <c r="N25" s="112">
        <v>0.17225469086434944</v>
      </c>
    </row>
    <row r="26" spans="1:14" x14ac:dyDescent="0.3">
      <c r="A26" s="111" t="s">
        <v>1244</v>
      </c>
      <c r="B26" s="110" t="s">
        <v>848</v>
      </c>
      <c r="C26" s="110">
        <v>474</v>
      </c>
      <c r="D26" s="112">
        <v>0.9720086127345432</v>
      </c>
      <c r="E26" s="86"/>
      <c r="F26" s="141" t="s">
        <v>1308</v>
      </c>
      <c r="G26" s="50" t="s">
        <v>849</v>
      </c>
      <c r="H26" s="50">
        <v>170</v>
      </c>
      <c r="I26" s="54">
        <v>0.34861068389213573</v>
      </c>
      <c r="J26" s="86"/>
      <c r="K26" s="111" t="s">
        <v>1372</v>
      </c>
      <c r="L26" s="110" t="s">
        <v>751</v>
      </c>
      <c r="M26" s="110">
        <v>84</v>
      </c>
      <c r="N26" s="112">
        <v>0.17225469086434944</v>
      </c>
    </row>
    <row r="27" spans="1:14" x14ac:dyDescent="0.3">
      <c r="A27" s="111" t="s">
        <v>1245</v>
      </c>
      <c r="B27" s="110" t="s">
        <v>853</v>
      </c>
      <c r="C27" s="110">
        <v>472</v>
      </c>
      <c r="D27" s="112">
        <v>0.96790731057110635</v>
      </c>
      <c r="E27" s="86"/>
      <c r="F27" s="141" t="s">
        <v>1309</v>
      </c>
      <c r="G27" s="50" t="s">
        <v>851</v>
      </c>
      <c r="H27" s="50">
        <v>168</v>
      </c>
      <c r="I27" s="54">
        <v>0.34450938172869888</v>
      </c>
      <c r="J27" s="86"/>
      <c r="K27" s="111" t="s">
        <v>1373</v>
      </c>
      <c r="L27" s="110" t="s">
        <v>235</v>
      </c>
      <c r="M27" s="110">
        <v>83</v>
      </c>
      <c r="N27" s="112">
        <v>0.17020403978263099</v>
      </c>
    </row>
    <row r="28" spans="1:14" x14ac:dyDescent="0.3">
      <c r="A28" s="111" t="s">
        <v>1246</v>
      </c>
      <c r="B28" s="110" t="s">
        <v>850</v>
      </c>
      <c r="C28" s="110">
        <v>444</v>
      </c>
      <c r="D28" s="112">
        <v>0.91048908028298992</v>
      </c>
      <c r="E28" s="86"/>
      <c r="F28" s="141" t="s">
        <v>1310</v>
      </c>
      <c r="G28" s="50" t="s">
        <v>249</v>
      </c>
      <c r="H28" s="50">
        <v>166</v>
      </c>
      <c r="I28" s="54">
        <v>0.34040807956526198</v>
      </c>
      <c r="J28" s="86"/>
      <c r="K28" s="111" t="s">
        <v>1374</v>
      </c>
      <c r="L28" s="110" t="s">
        <v>852</v>
      </c>
      <c r="M28" s="110">
        <v>83</v>
      </c>
      <c r="N28" s="112">
        <v>0.17020403978263099</v>
      </c>
    </row>
    <row r="29" spans="1:14" x14ac:dyDescent="0.3">
      <c r="A29" s="111" t="s">
        <v>1247</v>
      </c>
      <c r="B29" s="110" t="s">
        <v>594</v>
      </c>
      <c r="C29" s="110">
        <v>436</v>
      </c>
      <c r="D29" s="112">
        <v>0.8940838716292423</v>
      </c>
      <c r="E29" s="86"/>
      <c r="F29" s="141" t="s">
        <v>1311</v>
      </c>
      <c r="G29" s="50" t="s">
        <v>854</v>
      </c>
      <c r="H29" s="50">
        <v>165</v>
      </c>
      <c r="I29" s="54">
        <v>0.3383574284835435</v>
      </c>
      <c r="J29" s="86"/>
      <c r="K29" s="111" t="s">
        <v>1375</v>
      </c>
      <c r="L29" s="110" t="s">
        <v>1376</v>
      </c>
      <c r="M29" s="110">
        <v>80</v>
      </c>
      <c r="N29" s="112">
        <v>0.16405208653747566</v>
      </c>
    </row>
    <row r="30" spans="1:14" x14ac:dyDescent="0.3">
      <c r="A30" s="111" t="s">
        <v>1248</v>
      </c>
      <c r="B30" s="110" t="s">
        <v>403</v>
      </c>
      <c r="C30" s="110">
        <v>433</v>
      </c>
      <c r="D30" s="112">
        <v>0.88793191838408703</v>
      </c>
      <c r="E30" s="86"/>
      <c r="F30" s="141" t="s">
        <v>1312</v>
      </c>
      <c r="G30" s="50" t="s">
        <v>855</v>
      </c>
      <c r="H30" s="50">
        <v>162</v>
      </c>
      <c r="I30" s="54">
        <v>0.33220547523838817</v>
      </c>
      <c r="J30" s="86"/>
      <c r="K30" s="111" t="s">
        <v>1378</v>
      </c>
      <c r="L30" s="110" t="s">
        <v>858</v>
      </c>
      <c r="M30" s="110">
        <v>78</v>
      </c>
      <c r="N30" s="112">
        <v>0.15995078437403876</v>
      </c>
    </row>
    <row r="31" spans="1:14" x14ac:dyDescent="0.3">
      <c r="A31" s="111" t="s">
        <v>1249</v>
      </c>
      <c r="B31" s="110" t="s">
        <v>857</v>
      </c>
      <c r="C31" s="110">
        <v>427</v>
      </c>
      <c r="D31" s="112">
        <v>0.87562801189377626</v>
      </c>
      <c r="E31" s="86"/>
      <c r="F31" s="141" t="s">
        <v>1313</v>
      </c>
      <c r="G31" s="50" t="s">
        <v>1314</v>
      </c>
      <c r="H31" s="50">
        <v>156</v>
      </c>
      <c r="I31" s="54">
        <v>0.31990156874807751</v>
      </c>
      <c r="J31" s="86"/>
      <c r="K31" s="111" t="s">
        <v>1377</v>
      </c>
      <c r="L31" s="110" t="s">
        <v>856</v>
      </c>
      <c r="M31" s="110">
        <v>78</v>
      </c>
      <c r="N31" s="112">
        <v>0.15995078437403876</v>
      </c>
    </row>
    <row r="32" spans="1:14" x14ac:dyDescent="0.3">
      <c r="A32" s="111" t="s">
        <v>1250</v>
      </c>
      <c r="B32" s="110" t="s">
        <v>859</v>
      </c>
      <c r="C32" s="110">
        <v>420</v>
      </c>
      <c r="D32" s="112">
        <v>0.86127345432174718</v>
      </c>
      <c r="E32" s="86"/>
      <c r="F32" s="141" t="s">
        <v>1315</v>
      </c>
      <c r="G32" s="50" t="s">
        <v>860</v>
      </c>
      <c r="H32" s="50">
        <v>156</v>
      </c>
      <c r="I32" s="54">
        <v>0.31990156874807751</v>
      </c>
      <c r="J32" s="86"/>
      <c r="K32" s="111" t="s">
        <v>1379</v>
      </c>
      <c r="L32" s="110" t="s">
        <v>510</v>
      </c>
      <c r="M32" s="110">
        <v>77</v>
      </c>
      <c r="N32" s="112">
        <v>0.1579001332923203</v>
      </c>
    </row>
    <row r="33" spans="1:14" x14ac:dyDescent="0.3">
      <c r="A33" s="111" t="s">
        <v>1251</v>
      </c>
      <c r="B33" s="110" t="s">
        <v>1252</v>
      </c>
      <c r="C33" s="110">
        <v>385</v>
      </c>
      <c r="D33" s="112">
        <v>0.78950066646160166</v>
      </c>
      <c r="E33" s="86"/>
      <c r="F33" s="141" t="s">
        <v>1316</v>
      </c>
      <c r="G33" s="50" t="s">
        <v>861</v>
      </c>
      <c r="H33" s="50">
        <v>155</v>
      </c>
      <c r="I33" s="54">
        <v>0.31785091766635909</v>
      </c>
      <c r="J33" s="86"/>
      <c r="K33" s="111" t="s">
        <v>1380</v>
      </c>
      <c r="L33" s="110" t="s">
        <v>862</v>
      </c>
      <c r="M33" s="110">
        <v>74</v>
      </c>
      <c r="N33" s="112">
        <v>0.15174818004716498</v>
      </c>
    </row>
    <row r="34" spans="1:14" x14ac:dyDescent="0.3">
      <c r="A34" s="111" t="s">
        <v>1253</v>
      </c>
      <c r="B34" s="110" t="s">
        <v>863</v>
      </c>
      <c r="C34" s="110">
        <v>371</v>
      </c>
      <c r="D34" s="112">
        <v>0.76079155131754339</v>
      </c>
      <c r="E34" s="86"/>
      <c r="F34" s="141" t="s">
        <v>1317</v>
      </c>
      <c r="G34" s="50" t="s">
        <v>864</v>
      </c>
      <c r="H34" s="50">
        <v>155</v>
      </c>
      <c r="I34" s="54">
        <v>0.31785091766635909</v>
      </c>
      <c r="J34" s="86"/>
      <c r="K34" s="111" t="s">
        <v>1381</v>
      </c>
      <c r="L34" s="110" t="s">
        <v>865</v>
      </c>
      <c r="M34" s="110">
        <v>74</v>
      </c>
      <c r="N34" s="112">
        <v>0.15174818004716498</v>
      </c>
    </row>
    <row r="35" spans="1:14" x14ac:dyDescent="0.3">
      <c r="A35" s="111" t="s">
        <v>1254</v>
      </c>
      <c r="B35" s="110" t="s">
        <v>568</v>
      </c>
      <c r="C35" s="110">
        <v>368</v>
      </c>
      <c r="D35" s="112">
        <v>0.75463959807238801</v>
      </c>
      <c r="E35" s="86"/>
      <c r="F35" s="141" t="s">
        <v>1318</v>
      </c>
      <c r="G35" s="50" t="s">
        <v>866</v>
      </c>
      <c r="H35" s="50">
        <v>154</v>
      </c>
      <c r="I35" s="54">
        <v>0.31580026658464061</v>
      </c>
      <c r="J35" s="86"/>
      <c r="K35" s="111" t="s">
        <v>1382</v>
      </c>
      <c r="L35" s="110" t="s">
        <v>867</v>
      </c>
      <c r="M35" s="110">
        <v>70</v>
      </c>
      <c r="N35" s="112">
        <v>0.1435455757202912</v>
      </c>
    </row>
    <row r="36" spans="1:14" x14ac:dyDescent="0.3">
      <c r="A36" s="111" t="s">
        <v>1255</v>
      </c>
      <c r="B36" s="110" t="s">
        <v>868</v>
      </c>
      <c r="C36" s="110">
        <v>365</v>
      </c>
      <c r="D36" s="112">
        <v>0.74848764482723262</v>
      </c>
      <c r="E36" s="86"/>
      <c r="F36" s="141" t="s">
        <v>1319</v>
      </c>
      <c r="G36" s="50" t="s">
        <v>869</v>
      </c>
      <c r="H36" s="50">
        <v>151</v>
      </c>
      <c r="I36" s="54">
        <v>0.30964831333948528</v>
      </c>
      <c r="J36" s="86"/>
      <c r="K36" s="111" t="s">
        <v>1383</v>
      </c>
      <c r="L36" s="110" t="s">
        <v>870</v>
      </c>
      <c r="M36" s="110">
        <v>70</v>
      </c>
      <c r="N36" s="112">
        <v>0.1435455757202912</v>
      </c>
    </row>
    <row r="37" spans="1:14" x14ac:dyDescent="0.3">
      <c r="A37" s="111" t="s">
        <v>1256</v>
      </c>
      <c r="B37" s="110" t="s">
        <v>603</v>
      </c>
      <c r="C37" s="110">
        <v>364</v>
      </c>
      <c r="D37" s="112">
        <v>0.7464369937455142</v>
      </c>
      <c r="E37" s="86"/>
      <c r="F37" s="141" t="s">
        <v>1320</v>
      </c>
      <c r="G37" s="50" t="s">
        <v>871</v>
      </c>
      <c r="H37" s="50">
        <v>149</v>
      </c>
      <c r="I37" s="54">
        <v>0.30554701117604838</v>
      </c>
      <c r="J37" s="86"/>
      <c r="K37" s="111" t="s">
        <v>1384</v>
      </c>
      <c r="L37" s="110" t="s">
        <v>872</v>
      </c>
      <c r="M37" s="110">
        <v>68</v>
      </c>
      <c r="N37" s="112">
        <v>0.13944427355685429</v>
      </c>
    </row>
    <row r="38" spans="1:14" x14ac:dyDescent="0.3">
      <c r="A38" s="111" t="s">
        <v>1257</v>
      </c>
      <c r="B38" s="110" t="s">
        <v>873</v>
      </c>
      <c r="C38" s="110">
        <v>357</v>
      </c>
      <c r="D38" s="112">
        <v>0.73208243617348501</v>
      </c>
      <c r="E38" s="86"/>
      <c r="F38" s="141" t="s">
        <v>1321</v>
      </c>
      <c r="G38" s="50" t="s">
        <v>874</v>
      </c>
      <c r="H38" s="50">
        <v>147</v>
      </c>
      <c r="I38" s="54">
        <v>0.30144570901261153</v>
      </c>
      <c r="J38" s="86"/>
      <c r="K38" s="111" t="s">
        <v>1385</v>
      </c>
      <c r="L38" s="110" t="s">
        <v>875</v>
      </c>
      <c r="M38" s="110">
        <v>67</v>
      </c>
      <c r="N38" s="112">
        <v>0.13739362247513587</v>
      </c>
    </row>
    <row r="39" spans="1:14" x14ac:dyDescent="0.3">
      <c r="A39" s="111" t="s">
        <v>1258</v>
      </c>
      <c r="B39" s="110" t="s">
        <v>876</v>
      </c>
      <c r="C39" s="110">
        <v>353</v>
      </c>
      <c r="D39" s="112">
        <v>0.72387983184661131</v>
      </c>
      <c r="E39" s="86"/>
      <c r="F39" s="141" t="s">
        <v>1322</v>
      </c>
      <c r="G39" s="50" t="s">
        <v>877</v>
      </c>
      <c r="H39" s="50">
        <v>147</v>
      </c>
      <c r="I39" s="54">
        <v>0.30144570901261153</v>
      </c>
      <c r="J39" s="86"/>
      <c r="K39" s="111" t="s">
        <v>1388</v>
      </c>
      <c r="L39" s="110" t="s">
        <v>883</v>
      </c>
      <c r="M39" s="110">
        <v>65</v>
      </c>
      <c r="N39" s="112">
        <v>0.13329232031169896</v>
      </c>
    </row>
    <row r="40" spans="1:14" x14ac:dyDescent="0.3">
      <c r="A40" s="111" t="s">
        <v>1259</v>
      </c>
      <c r="B40" s="110" t="s">
        <v>879</v>
      </c>
      <c r="C40" s="110">
        <v>352</v>
      </c>
      <c r="D40" s="112">
        <v>0.72182918076489289</v>
      </c>
      <c r="E40" s="86"/>
      <c r="F40" s="141" t="s">
        <v>1323</v>
      </c>
      <c r="G40" s="50" t="s">
        <v>1324</v>
      </c>
      <c r="H40" s="50">
        <v>141</v>
      </c>
      <c r="I40" s="54">
        <v>0.28914180252230082</v>
      </c>
      <c r="J40" s="86"/>
      <c r="K40" s="111" t="s">
        <v>1386</v>
      </c>
      <c r="L40" s="110" t="s">
        <v>878</v>
      </c>
      <c r="M40" s="110">
        <v>64</v>
      </c>
      <c r="N40" s="112">
        <v>0.13124166922998051</v>
      </c>
    </row>
    <row r="41" spans="1:14" x14ac:dyDescent="0.3">
      <c r="A41" s="111" t="s">
        <v>1260</v>
      </c>
      <c r="B41" s="110" t="s">
        <v>881</v>
      </c>
      <c r="C41" s="110">
        <v>343</v>
      </c>
      <c r="D41" s="112">
        <v>0.70337332102942685</v>
      </c>
      <c r="E41" s="86"/>
      <c r="F41" s="141" t="s">
        <v>1325</v>
      </c>
      <c r="G41" s="50" t="s">
        <v>882</v>
      </c>
      <c r="H41" s="50">
        <v>140</v>
      </c>
      <c r="I41" s="54">
        <v>0.28709115144058239</v>
      </c>
      <c r="J41" s="86"/>
      <c r="K41" s="111" t="s">
        <v>1387</v>
      </c>
      <c r="L41" s="110" t="s">
        <v>880</v>
      </c>
      <c r="M41" s="110">
        <v>64</v>
      </c>
      <c r="N41" s="112">
        <v>0.13124166922998051</v>
      </c>
    </row>
    <row r="42" spans="1:14" x14ac:dyDescent="0.3">
      <c r="A42" s="111" t="s">
        <v>1262</v>
      </c>
      <c r="B42" s="110" t="s">
        <v>887</v>
      </c>
      <c r="C42" s="110">
        <v>337</v>
      </c>
      <c r="D42" s="112">
        <v>0.69106941453911619</v>
      </c>
      <c r="E42" s="86"/>
      <c r="F42" s="141" t="s">
        <v>1326</v>
      </c>
      <c r="G42" s="50" t="s">
        <v>885</v>
      </c>
      <c r="H42" s="50">
        <v>139</v>
      </c>
      <c r="I42" s="54">
        <v>0.28504050035886391</v>
      </c>
      <c r="J42" s="86"/>
      <c r="K42" s="111" t="s">
        <v>1389</v>
      </c>
      <c r="L42" s="110" t="s">
        <v>886</v>
      </c>
      <c r="M42" s="110">
        <v>56</v>
      </c>
      <c r="N42" s="112">
        <v>0.11483646057623297</v>
      </c>
    </row>
    <row r="43" spans="1:14" x14ac:dyDescent="0.3">
      <c r="A43" s="111" t="s">
        <v>1261</v>
      </c>
      <c r="B43" s="110" t="s">
        <v>884</v>
      </c>
      <c r="C43" s="110">
        <v>336</v>
      </c>
      <c r="D43" s="112">
        <v>0.68901876345739776</v>
      </c>
      <c r="E43" s="86"/>
      <c r="F43" s="141" t="s">
        <v>1327</v>
      </c>
      <c r="G43" s="50" t="s">
        <v>888</v>
      </c>
      <c r="H43" s="50">
        <v>139</v>
      </c>
      <c r="I43" s="54">
        <v>0.28504050035886391</v>
      </c>
      <c r="J43" s="86"/>
      <c r="K43" s="111" t="s">
        <v>1390</v>
      </c>
      <c r="L43" s="110" t="s">
        <v>889</v>
      </c>
      <c r="M43" s="110">
        <v>55</v>
      </c>
      <c r="N43" s="112">
        <v>0.11278580949451451</v>
      </c>
    </row>
    <row r="44" spans="1:14" x14ac:dyDescent="0.3">
      <c r="A44" s="111" t="s">
        <v>1263</v>
      </c>
      <c r="B44" s="110" t="s">
        <v>1264</v>
      </c>
      <c r="C44" s="110">
        <v>326</v>
      </c>
      <c r="D44" s="112">
        <v>0.6685122526402133</v>
      </c>
      <c r="E44" s="86"/>
      <c r="F44" s="141" t="s">
        <v>1333</v>
      </c>
      <c r="G44" s="50" t="s">
        <v>900</v>
      </c>
      <c r="H44" s="50">
        <v>137</v>
      </c>
      <c r="I44" s="54">
        <v>0.28093919819542706</v>
      </c>
      <c r="J44" s="86"/>
      <c r="K44" s="111" t="s">
        <v>1391</v>
      </c>
      <c r="L44" s="110" t="s">
        <v>891</v>
      </c>
      <c r="M44" s="110">
        <v>54</v>
      </c>
      <c r="N44" s="112">
        <v>0.11073515841279605</v>
      </c>
    </row>
    <row r="45" spans="1:14" x14ac:dyDescent="0.3">
      <c r="A45" s="111" t="s">
        <v>1265</v>
      </c>
      <c r="B45" s="110" t="s">
        <v>892</v>
      </c>
      <c r="C45" s="110">
        <v>318</v>
      </c>
      <c r="D45" s="112">
        <v>0.65210704398646568</v>
      </c>
      <c r="E45" s="86"/>
      <c r="F45" s="141" t="s">
        <v>1329</v>
      </c>
      <c r="G45" s="50" t="s">
        <v>893</v>
      </c>
      <c r="H45" s="50">
        <v>137</v>
      </c>
      <c r="I45" s="54">
        <v>0.28093919819542706</v>
      </c>
      <c r="J45" s="86"/>
      <c r="K45" s="111" t="s">
        <v>1392</v>
      </c>
      <c r="L45" s="110" t="s">
        <v>894</v>
      </c>
      <c r="M45" s="110">
        <v>54</v>
      </c>
      <c r="N45" s="112">
        <v>0.11073515841279605</v>
      </c>
    </row>
    <row r="46" spans="1:14" x14ac:dyDescent="0.3">
      <c r="A46" s="111" t="s">
        <v>1266</v>
      </c>
      <c r="B46" s="110" t="s">
        <v>895</v>
      </c>
      <c r="C46" s="110">
        <v>308</v>
      </c>
      <c r="D46" s="112">
        <v>0.63160053316928122</v>
      </c>
      <c r="E46" s="86"/>
      <c r="F46" s="141" t="s">
        <v>1328</v>
      </c>
      <c r="G46" s="50" t="s">
        <v>890</v>
      </c>
      <c r="H46" s="50">
        <v>137</v>
      </c>
      <c r="I46" s="54">
        <v>0.28093919819542706</v>
      </c>
      <c r="J46" s="86"/>
      <c r="K46" s="111" t="s">
        <v>1393</v>
      </c>
      <c r="L46" s="110" t="s">
        <v>899</v>
      </c>
      <c r="M46" s="110">
        <v>48</v>
      </c>
      <c r="N46" s="112">
        <v>9.8431251922485391E-2</v>
      </c>
    </row>
    <row r="47" spans="1:14" x14ac:dyDescent="0.3">
      <c r="A47" s="111" t="s">
        <v>1267</v>
      </c>
      <c r="B47" s="110" t="s">
        <v>898</v>
      </c>
      <c r="C47" s="110">
        <v>304</v>
      </c>
      <c r="D47" s="112">
        <v>0.62339792884240741</v>
      </c>
      <c r="E47" s="86"/>
      <c r="F47" s="141" t="s">
        <v>1330</v>
      </c>
      <c r="G47" s="50" t="s">
        <v>896</v>
      </c>
      <c r="H47" s="50">
        <v>137</v>
      </c>
      <c r="I47" s="54">
        <v>0.28093919819542706</v>
      </c>
      <c r="J47" s="86"/>
      <c r="K47" s="111" t="s">
        <v>1394</v>
      </c>
      <c r="L47" s="110" t="s">
        <v>897</v>
      </c>
      <c r="M47" s="110">
        <v>48</v>
      </c>
      <c r="N47" s="112">
        <v>9.8431251922485391E-2</v>
      </c>
    </row>
    <row r="48" spans="1:14" x14ac:dyDescent="0.3">
      <c r="A48" s="111" t="s">
        <v>1268</v>
      </c>
      <c r="B48" s="110" t="s">
        <v>1269</v>
      </c>
      <c r="C48" s="110">
        <v>303</v>
      </c>
      <c r="D48" s="112">
        <v>0.6213472777606891</v>
      </c>
      <c r="E48" s="86"/>
      <c r="F48" s="141" t="s">
        <v>1331</v>
      </c>
      <c r="G48" s="50" t="s">
        <v>1332</v>
      </c>
      <c r="H48" s="50">
        <v>137</v>
      </c>
      <c r="I48" s="54">
        <v>0.28093919819542706</v>
      </c>
      <c r="J48" s="86"/>
      <c r="K48" s="111" t="s">
        <v>1395</v>
      </c>
      <c r="L48" s="110" t="s">
        <v>901</v>
      </c>
      <c r="M48" s="110">
        <v>46</v>
      </c>
      <c r="N48" s="112">
        <v>9.4329949759048501E-2</v>
      </c>
    </row>
    <row r="49" spans="1:14" x14ac:dyDescent="0.3">
      <c r="A49" s="111" t="s">
        <v>1270</v>
      </c>
      <c r="B49" s="110" t="s">
        <v>902</v>
      </c>
      <c r="C49" s="110">
        <v>303</v>
      </c>
      <c r="D49" s="112">
        <v>0.6213472777606891</v>
      </c>
      <c r="E49" s="86"/>
      <c r="F49" s="141" t="s">
        <v>1334</v>
      </c>
      <c r="G49" s="50" t="s">
        <v>906</v>
      </c>
      <c r="H49" s="50">
        <v>135</v>
      </c>
      <c r="I49" s="54">
        <v>0.27683789603199016</v>
      </c>
      <c r="J49" s="86"/>
      <c r="K49" s="111" t="s">
        <v>1396</v>
      </c>
      <c r="L49" s="110" t="s">
        <v>904</v>
      </c>
      <c r="M49" s="110">
        <v>44</v>
      </c>
      <c r="N49" s="112">
        <v>9.0228647595611611E-2</v>
      </c>
    </row>
    <row r="50" spans="1:14" x14ac:dyDescent="0.3">
      <c r="A50" s="111" t="s">
        <v>1271</v>
      </c>
      <c r="B50" s="110" t="s">
        <v>905</v>
      </c>
      <c r="C50" s="110">
        <v>295</v>
      </c>
      <c r="D50" s="112">
        <v>0.60494206910694137</v>
      </c>
      <c r="E50" s="86"/>
      <c r="F50" s="141" t="s">
        <v>1335</v>
      </c>
      <c r="G50" s="50" t="s">
        <v>903</v>
      </c>
      <c r="H50" s="50">
        <v>134</v>
      </c>
      <c r="I50" s="54">
        <v>0.27478724495027174</v>
      </c>
      <c r="J50" s="86"/>
      <c r="K50" s="111" t="s">
        <v>1397</v>
      </c>
      <c r="L50" s="110" t="s">
        <v>907</v>
      </c>
      <c r="M50" s="110">
        <v>44</v>
      </c>
      <c r="N50" s="112">
        <v>9.0228647595611611E-2</v>
      </c>
    </row>
    <row r="51" spans="1:14" x14ac:dyDescent="0.3">
      <c r="A51" s="111" t="s">
        <v>1272</v>
      </c>
      <c r="B51" s="110" t="s">
        <v>908</v>
      </c>
      <c r="C51" s="110">
        <v>292</v>
      </c>
      <c r="D51" s="112">
        <v>0.5987901158617861</v>
      </c>
      <c r="E51" s="86"/>
      <c r="F51" s="141" t="s">
        <v>1336</v>
      </c>
      <c r="G51" s="50" t="s">
        <v>909</v>
      </c>
      <c r="H51" s="50">
        <v>134</v>
      </c>
      <c r="I51" s="54">
        <v>0.27478724495027174</v>
      </c>
      <c r="J51" s="86"/>
      <c r="K51" s="111" t="s">
        <v>1398</v>
      </c>
      <c r="L51" s="110" t="s">
        <v>910</v>
      </c>
      <c r="M51" s="110">
        <v>43</v>
      </c>
      <c r="N51" s="112">
        <v>8.8177996513893159E-2</v>
      </c>
    </row>
    <row r="52" spans="1:14" x14ac:dyDescent="0.3">
      <c r="A52" s="111" t="s">
        <v>1275</v>
      </c>
      <c r="B52" s="110" t="s">
        <v>916</v>
      </c>
      <c r="C52" s="110">
        <v>292</v>
      </c>
      <c r="D52" s="112">
        <v>0.5987901158617861</v>
      </c>
      <c r="E52" s="86"/>
      <c r="F52" s="141" t="s">
        <v>1337</v>
      </c>
      <c r="G52" s="50" t="s">
        <v>912</v>
      </c>
      <c r="H52" s="50">
        <v>134</v>
      </c>
      <c r="I52" s="54">
        <v>0.27478724495027174</v>
      </c>
      <c r="J52" s="86"/>
      <c r="K52" s="111" t="s">
        <v>1399</v>
      </c>
      <c r="L52" s="110" t="s">
        <v>913</v>
      </c>
      <c r="M52" s="110">
        <v>42</v>
      </c>
      <c r="N52" s="112">
        <v>8.6127345432174721E-2</v>
      </c>
    </row>
    <row r="53" spans="1:14" x14ac:dyDescent="0.3">
      <c r="A53" s="111" t="s">
        <v>1273</v>
      </c>
      <c r="B53" s="110" t="s">
        <v>911</v>
      </c>
      <c r="C53" s="110">
        <v>292</v>
      </c>
      <c r="D53" s="112">
        <v>0.5987901158617861</v>
      </c>
      <c r="E53" s="86"/>
      <c r="F53" s="141" t="s">
        <v>1338</v>
      </c>
      <c r="G53" s="50" t="s">
        <v>788</v>
      </c>
      <c r="H53" s="50">
        <v>129</v>
      </c>
      <c r="I53" s="54">
        <v>0.2645339895416795</v>
      </c>
      <c r="J53" s="86"/>
      <c r="K53" s="111" t="s">
        <v>1400</v>
      </c>
      <c r="L53" s="110" t="s">
        <v>915</v>
      </c>
      <c r="M53" s="110">
        <v>41</v>
      </c>
      <c r="N53" s="112">
        <v>8.4076694350456269E-2</v>
      </c>
    </row>
    <row r="54" spans="1:14" x14ac:dyDescent="0.3">
      <c r="A54" s="111" t="s">
        <v>1274</v>
      </c>
      <c r="B54" s="110" t="s">
        <v>914</v>
      </c>
      <c r="C54" s="110">
        <v>290</v>
      </c>
      <c r="D54" s="112">
        <v>0.59468881369834925</v>
      </c>
      <c r="E54" s="86"/>
      <c r="F54" s="141" t="s">
        <v>1339</v>
      </c>
      <c r="G54" s="50" t="s">
        <v>917</v>
      </c>
      <c r="H54" s="50">
        <v>129</v>
      </c>
      <c r="I54" s="54">
        <v>0.2645339895416795</v>
      </c>
      <c r="J54" s="86"/>
      <c r="K54" s="111" t="s">
        <v>1401</v>
      </c>
      <c r="L54" s="110" t="s">
        <v>918</v>
      </c>
      <c r="M54" s="110">
        <v>38</v>
      </c>
      <c r="N54" s="112">
        <v>7.7924741105300926E-2</v>
      </c>
    </row>
    <row r="55" spans="1:14" x14ac:dyDescent="0.3">
      <c r="A55" s="111" t="s">
        <v>1276</v>
      </c>
      <c r="B55" s="110" t="s">
        <v>346</v>
      </c>
      <c r="C55" s="110">
        <v>287</v>
      </c>
      <c r="D55" s="112">
        <v>0.58853686045319387</v>
      </c>
      <c r="E55" s="86"/>
      <c r="F55" s="141" t="s">
        <v>1340</v>
      </c>
      <c r="G55" s="50" t="s">
        <v>919</v>
      </c>
      <c r="H55" s="50">
        <v>127</v>
      </c>
      <c r="I55" s="54">
        <v>0.2604326873782426</v>
      </c>
      <c r="J55" s="86"/>
      <c r="K55" s="111" t="s">
        <v>1402</v>
      </c>
      <c r="L55" s="110" t="s">
        <v>1403</v>
      </c>
      <c r="M55" s="110">
        <v>37</v>
      </c>
      <c r="N55" s="112">
        <v>7.5874090023582488E-2</v>
      </c>
    </row>
    <row r="56" spans="1:14" x14ac:dyDescent="0.3">
      <c r="A56" s="111" t="s">
        <v>1278</v>
      </c>
      <c r="B56" s="110" t="s">
        <v>922</v>
      </c>
      <c r="C56" s="110">
        <v>283</v>
      </c>
      <c r="D56" s="112">
        <v>0.58033425612632017</v>
      </c>
      <c r="E56" s="86"/>
      <c r="F56" s="141" t="s">
        <v>1341</v>
      </c>
      <c r="G56" s="50" t="s">
        <v>920</v>
      </c>
      <c r="H56" s="50">
        <v>126</v>
      </c>
      <c r="I56" s="54">
        <v>0.25838203629652412</v>
      </c>
      <c r="J56" s="86"/>
      <c r="K56" s="111" t="s">
        <v>1404</v>
      </c>
      <c r="L56" s="110" t="s">
        <v>921</v>
      </c>
      <c r="M56" s="110">
        <v>37</v>
      </c>
      <c r="N56" s="112">
        <v>7.5874090023582488E-2</v>
      </c>
    </row>
    <row r="57" spans="1:14" x14ac:dyDescent="0.3">
      <c r="A57" s="111" t="s">
        <v>1277</v>
      </c>
      <c r="B57" s="110" t="s">
        <v>453</v>
      </c>
      <c r="C57" s="110">
        <v>282</v>
      </c>
      <c r="D57" s="112">
        <v>0.57828360504460163</v>
      </c>
      <c r="E57" s="86"/>
      <c r="F57" s="141" t="s">
        <v>1342</v>
      </c>
      <c r="G57" s="50" t="s">
        <v>923</v>
      </c>
      <c r="H57" s="50">
        <v>123</v>
      </c>
      <c r="I57" s="54">
        <v>0.25223008305136879</v>
      </c>
      <c r="J57" s="86"/>
      <c r="K57" s="111" t="s">
        <v>1405</v>
      </c>
      <c r="L57" s="110" t="s">
        <v>924</v>
      </c>
      <c r="M57" s="110">
        <v>37</v>
      </c>
      <c r="N57" s="112">
        <v>7.5874090023582488E-2</v>
      </c>
    </row>
    <row r="58" spans="1:14" x14ac:dyDescent="0.3">
      <c r="A58" s="111" t="s">
        <v>1279</v>
      </c>
      <c r="B58" s="110" t="s">
        <v>925</v>
      </c>
      <c r="C58" s="110">
        <v>282</v>
      </c>
      <c r="D58" s="112">
        <v>0.57828360504460163</v>
      </c>
      <c r="E58" s="86"/>
      <c r="F58" s="141" t="s">
        <v>1343</v>
      </c>
      <c r="G58" s="50" t="s">
        <v>1344</v>
      </c>
      <c r="H58" s="50">
        <v>119</v>
      </c>
      <c r="I58" s="54">
        <v>0.24402747872449504</v>
      </c>
      <c r="J58" s="86"/>
      <c r="K58" s="111" t="s">
        <v>1406</v>
      </c>
      <c r="L58" s="110" t="s">
        <v>926</v>
      </c>
      <c r="M58" s="110">
        <v>36</v>
      </c>
      <c r="N58" s="112">
        <v>7.3823438941864036E-2</v>
      </c>
    </row>
    <row r="59" spans="1:14" x14ac:dyDescent="0.3">
      <c r="A59" s="111" t="s">
        <v>1280</v>
      </c>
      <c r="B59" s="110" t="s">
        <v>927</v>
      </c>
      <c r="C59" s="110">
        <v>272</v>
      </c>
      <c r="D59" s="112">
        <v>0.55777709422741717</v>
      </c>
      <c r="E59" s="86"/>
      <c r="F59" s="141" t="s">
        <v>1345</v>
      </c>
      <c r="G59" s="50" t="s">
        <v>928</v>
      </c>
      <c r="H59" s="50">
        <v>119</v>
      </c>
      <c r="I59" s="54">
        <v>0.24402747872449504</v>
      </c>
      <c r="J59" s="86"/>
      <c r="K59" s="111" t="s">
        <v>1407</v>
      </c>
      <c r="L59" s="110" t="s">
        <v>929</v>
      </c>
      <c r="M59" s="110">
        <v>35</v>
      </c>
      <c r="N59" s="112">
        <v>7.1772787860145598E-2</v>
      </c>
    </row>
    <row r="60" spans="1:14" x14ac:dyDescent="0.3">
      <c r="A60" s="111" t="s">
        <v>1281</v>
      </c>
      <c r="B60" s="110" t="s">
        <v>930</v>
      </c>
      <c r="C60" s="110">
        <v>271</v>
      </c>
      <c r="D60" s="112">
        <v>0.55572644314569875</v>
      </c>
      <c r="E60" s="86"/>
      <c r="F60" s="141" t="s">
        <v>1346</v>
      </c>
      <c r="G60" s="50" t="s">
        <v>931</v>
      </c>
      <c r="H60" s="50">
        <v>117</v>
      </c>
      <c r="I60" s="54">
        <v>0.23992617656105811</v>
      </c>
      <c r="J60" s="86"/>
      <c r="K60" s="111" t="s">
        <v>1408</v>
      </c>
      <c r="L60" s="110" t="s">
        <v>932</v>
      </c>
      <c r="M60" s="110">
        <v>33</v>
      </c>
      <c r="N60" s="112">
        <v>6.7671485696708708E-2</v>
      </c>
    </row>
    <row r="61" spans="1:14" x14ac:dyDescent="0.3">
      <c r="A61" s="111" t="s">
        <v>1282</v>
      </c>
      <c r="B61" s="110" t="s">
        <v>933</v>
      </c>
      <c r="C61" s="110">
        <v>267</v>
      </c>
      <c r="D61" s="112">
        <v>0.54752383881882505</v>
      </c>
      <c r="E61" s="86"/>
      <c r="F61" s="141" t="s">
        <v>1349</v>
      </c>
      <c r="G61" s="50" t="s">
        <v>939</v>
      </c>
      <c r="H61" s="50">
        <v>117</v>
      </c>
      <c r="I61" s="54">
        <v>0.23992617656105811</v>
      </c>
      <c r="J61" s="86"/>
      <c r="K61" s="111" t="s">
        <v>1409</v>
      </c>
      <c r="L61" s="110" t="s">
        <v>935</v>
      </c>
      <c r="M61" s="110">
        <v>31</v>
      </c>
      <c r="N61" s="112">
        <v>6.3570183533271818E-2</v>
      </c>
    </row>
    <row r="62" spans="1:14" x14ac:dyDescent="0.3">
      <c r="A62" s="111" t="s">
        <v>1283</v>
      </c>
      <c r="B62" s="110" t="s">
        <v>936</v>
      </c>
      <c r="C62" s="110">
        <v>263</v>
      </c>
      <c r="D62" s="112">
        <v>0.53932123449195124</v>
      </c>
      <c r="E62" s="86"/>
      <c r="F62" s="141" t="s">
        <v>1347</v>
      </c>
      <c r="G62" s="50" t="s">
        <v>934</v>
      </c>
      <c r="H62" s="50">
        <v>117</v>
      </c>
      <c r="I62" s="54">
        <v>0.23992617656105811</v>
      </c>
      <c r="J62" s="86"/>
      <c r="K62" s="111" t="s">
        <v>1410</v>
      </c>
      <c r="L62" s="110" t="s">
        <v>938</v>
      </c>
      <c r="M62" s="110">
        <v>26</v>
      </c>
      <c r="N62" s="112">
        <v>5.3316928124679586E-2</v>
      </c>
    </row>
    <row r="63" spans="1:14" x14ac:dyDescent="0.3">
      <c r="A63" s="111" t="s">
        <v>1284</v>
      </c>
      <c r="B63" s="110" t="s">
        <v>501</v>
      </c>
      <c r="C63" s="110">
        <v>240</v>
      </c>
      <c r="D63" s="112">
        <v>0.49215625961242698</v>
      </c>
      <c r="E63" s="86"/>
      <c r="F63" s="141" t="s">
        <v>1348</v>
      </c>
      <c r="G63" s="50" t="s">
        <v>937</v>
      </c>
      <c r="H63" s="50">
        <v>116</v>
      </c>
      <c r="I63" s="54">
        <v>0.23787552547933971</v>
      </c>
      <c r="J63" s="86"/>
      <c r="K63" s="111" t="s">
        <v>1411</v>
      </c>
      <c r="L63" s="110" t="s">
        <v>940</v>
      </c>
      <c r="M63" s="110">
        <v>25</v>
      </c>
      <c r="N63" s="112">
        <v>5.1266277042961141E-2</v>
      </c>
    </row>
    <row r="64" spans="1:14" x14ac:dyDescent="0.3">
      <c r="A64" s="111" t="s">
        <v>1285</v>
      </c>
      <c r="B64" s="110" t="s">
        <v>941</v>
      </c>
      <c r="C64" s="110">
        <v>235</v>
      </c>
      <c r="D64" s="112">
        <v>0.4819030042038347</v>
      </c>
      <c r="E64" s="86"/>
      <c r="F64" s="141" t="s">
        <v>1350</v>
      </c>
      <c r="G64" s="50" t="s">
        <v>944</v>
      </c>
      <c r="H64" s="50">
        <v>116</v>
      </c>
      <c r="I64" s="54">
        <v>0.23787552547933971</v>
      </c>
      <c r="J64" s="86"/>
      <c r="K64" s="111" t="s">
        <v>1412</v>
      </c>
      <c r="L64" s="110" t="s">
        <v>444</v>
      </c>
      <c r="M64" s="110">
        <v>24</v>
      </c>
      <c r="N64" s="112">
        <v>4.9215625961242696E-2</v>
      </c>
    </row>
    <row r="65" spans="1:14" x14ac:dyDescent="0.3">
      <c r="A65" s="111" t="s">
        <v>1286</v>
      </c>
      <c r="B65" s="110" t="s">
        <v>943</v>
      </c>
      <c r="C65" s="110">
        <v>235</v>
      </c>
      <c r="D65" s="112">
        <v>0.4819030042038347</v>
      </c>
      <c r="E65" s="86"/>
      <c r="F65" s="141" t="s">
        <v>1351</v>
      </c>
      <c r="G65" s="50" t="s">
        <v>942</v>
      </c>
      <c r="H65" s="50">
        <v>115</v>
      </c>
      <c r="I65" s="54">
        <v>0.23582487439762126</v>
      </c>
      <c r="J65" s="86"/>
      <c r="K65" s="111" t="s">
        <v>1413</v>
      </c>
      <c r="L65" s="110" t="s">
        <v>945</v>
      </c>
      <c r="M65" s="110">
        <v>20</v>
      </c>
      <c r="N65" s="112">
        <v>4.1013021634368915E-2</v>
      </c>
    </row>
    <row r="66" spans="1:14" x14ac:dyDescent="0.3">
      <c r="A66" s="111" t="s">
        <v>1287</v>
      </c>
      <c r="B66" s="110" t="s">
        <v>946</v>
      </c>
      <c r="C66" s="110">
        <v>234</v>
      </c>
      <c r="D66" s="112">
        <v>0.47985235312211622</v>
      </c>
      <c r="E66" s="86"/>
      <c r="F66" s="141" t="s">
        <v>1352</v>
      </c>
      <c r="G66" s="50" t="s">
        <v>947</v>
      </c>
      <c r="H66" s="50">
        <v>114</v>
      </c>
      <c r="I66" s="54">
        <v>0.23377422331590281</v>
      </c>
      <c r="J66" s="86"/>
      <c r="K66" s="56"/>
      <c r="L66" s="50"/>
      <c r="M66" s="50"/>
      <c r="N66" s="50"/>
    </row>
    <row r="67" spans="1:14" x14ac:dyDescent="0.3">
      <c r="A67" s="66"/>
      <c r="B67" s="67"/>
      <c r="C67" s="67"/>
      <c r="D67" s="67"/>
      <c r="E67" s="129"/>
      <c r="F67" s="66"/>
      <c r="G67" s="67"/>
      <c r="H67" s="67"/>
      <c r="I67" s="67"/>
      <c r="J67" s="129"/>
      <c r="K67" s="66"/>
      <c r="L67" s="67"/>
      <c r="M67" s="67"/>
      <c r="N67" s="67"/>
    </row>
    <row r="68" spans="1:14" x14ac:dyDescent="0.3">
      <c r="E68" s="86"/>
      <c r="J68" s="86"/>
    </row>
    <row r="69" spans="1:14" x14ac:dyDescent="0.3">
      <c r="A69" s="63" t="s">
        <v>36</v>
      </c>
      <c r="E69" s="86"/>
      <c r="J69" s="86"/>
    </row>
    <row r="70" spans="1:14" x14ac:dyDescent="0.3">
      <c r="E70" s="86"/>
      <c r="J70" s="86"/>
    </row>
    <row r="71" spans="1:14" x14ac:dyDescent="0.3">
      <c r="E71" s="86"/>
      <c r="J71" s="86"/>
    </row>
    <row r="72" spans="1:14" x14ac:dyDescent="0.3">
      <c r="E72" s="86"/>
      <c r="J72" s="86"/>
    </row>
    <row r="73" spans="1:14" x14ac:dyDescent="0.3">
      <c r="E73" s="86"/>
      <c r="J73" s="86"/>
    </row>
    <row r="74" spans="1:14" x14ac:dyDescent="0.3">
      <c r="E74" s="86"/>
      <c r="J74" s="86"/>
    </row>
    <row r="75" spans="1:14" x14ac:dyDescent="0.3">
      <c r="E75" s="86"/>
      <c r="J75" s="86"/>
    </row>
    <row r="76" spans="1:14" x14ac:dyDescent="0.3">
      <c r="E76" s="86"/>
      <c r="J76" s="86"/>
    </row>
    <row r="77" spans="1:14" x14ac:dyDescent="0.3">
      <c r="E77" s="86"/>
      <c r="J77" s="86"/>
    </row>
    <row r="78" spans="1:14" x14ac:dyDescent="0.3">
      <c r="E78" s="86"/>
      <c r="J78" s="86"/>
    </row>
    <row r="79" spans="1:14" x14ac:dyDescent="0.3">
      <c r="E79" s="86"/>
      <c r="J79" s="86"/>
    </row>
    <row r="80" spans="1:14" x14ac:dyDescent="0.3">
      <c r="E80" s="86"/>
      <c r="J80" s="86"/>
    </row>
    <row r="81" spans="5:10" x14ac:dyDescent="0.3">
      <c r="E81" s="86"/>
      <c r="J81" s="86"/>
    </row>
    <row r="82" spans="5:10" x14ac:dyDescent="0.3">
      <c r="E82" s="86"/>
      <c r="J82" s="86"/>
    </row>
    <row r="83" spans="5:10" x14ac:dyDescent="0.3">
      <c r="E83" s="86"/>
      <c r="J83" s="86"/>
    </row>
    <row r="84" spans="5:10" x14ac:dyDescent="0.3">
      <c r="E84" s="86"/>
      <c r="J84" s="86"/>
    </row>
    <row r="85" spans="5:10" x14ac:dyDescent="0.3">
      <c r="E85" s="86"/>
      <c r="J85" s="86"/>
    </row>
    <row r="86" spans="5:10" x14ac:dyDescent="0.3">
      <c r="E86" s="86"/>
      <c r="J86" s="86"/>
    </row>
    <row r="87" spans="5:10" x14ac:dyDescent="0.3">
      <c r="E87" s="86"/>
      <c r="J87" s="86"/>
    </row>
    <row r="88" spans="5:10" x14ac:dyDescent="0.3">
      <c r="E88" s="86"/>
      <c r="J88" s="86"/>
    </row>
    <row r="89" spans="5:10" x14ac:dyDescent="0.3">
      <c r="E89" s="86"/>
      <c r="J89" s="86"/>
    </row>
    <row r="90" spans="5:10" x14ac:dyDescent="0.3">
      <c r="E90" s="86"/>
      <c r="J90" s="86"/>
    </row>
    <row r="91" spans="5:10" x14ac:dyDescent="0.3">
      <c r="E91" s="86"/>
      <c r="J91" s="86"/>
    </row>
    <row r="92" spans="5:10" x14ac:dyDescent="0.3">
      <c r="E92" s="86"/>
      <c r="J92" s="86"/>
    </row>
    <row r="93" spans="5:10" x14ac:dyDescent="0.3">
      <c r="E93" s="86"/>
      <c r="J93" s="86"/>
    </row>
    <row r="94" spans="5:10" x14ac:dyDescent="0.3">
      <c r="E94" s="86"/>
      <c r="J94" s="86"/>
    </row>
    <row r="95" spans="5:10" x14ac:dyDescent="0.3">
      <c r="E95" s="86"/>
      <c r="J95" s="86"/>
    </row>
    <row r="96" spans="5:10" x14ac:dyDescent="0.3">
      <c r="E96" s="86"/>
      <c r="J96" s="86"/>
    </row>
    <row r="97" spans="5:10" x14ac:dyDescent="0.3">
      <c r="E97" s="86"/>
      <c r="J97" s="86"/>
    </row>
    <row r="98" spans="5:10" x14ac:dyDescent="0.3">
      <c r="E98" s="86"/>
      <c r="J98" s="86"/>
    </row>
    <row r="99" spans="5:10" x14ac:dyDescent="0.3">
      <c r="E99" s="86"/>
      <c r="J99" s="86"/>
    </row>
    <row r="100" spans="5:10" x14ac:dyDescent="0.3">
      <c r="E100" s="86"/>
      <c r="J100" s="86"/>
    </row>
    <row r="101" spans="5:10" x14ac:dyDescent="0.3">
      <c r="E101" s="86"/>
      <c r="J101" s="86"/>
    </row>
    <row r="102" spans="5:10" x14ac:dyDescent="0.3">
      <c r="E102" s="86"/>
      <c r="J102" s="86"/>
    </row>
    <row r="103" spans="5:10" x14ac:dyDescent="0.3">
      <c r="E103" s="86"/>
      <c r="J103" s="86"/>
    </row>
    <row r="104" spans="5:10" x14ac:dyDescent="0.3">
      <c r="E104" s="86"/>
      <c r="J104" s="86"/>
    </row>
    <row r="105" spans="5:10" x14ac:dyDescent="0.3">
      <c r="E105" s="86"/>
      <c r="J105" s="86"/>
    </row>
    <row r="106" spans="5:10" x14ac:dyDescent="0.3">
      <c r="E106" s="86"/>
      <c r="J106" s="86"/>
    </row>
    <row r="107" spans="5:10" x14ac:dyDescent="0.3">
      <c r="E107" s="86"/>
      <c r="J107" s="86"/>
    </row>
  </sheetData>
  <hyperlinks>
    <hyperlink ref="L1" location="Índice!B1" display="Índice"/>
  </hyperlinks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P36"/>
  <sheetViews>
    <sheetView showGridLines="0" zoomScale="80" zoomScaleNormal="80" workbookViewId="0"/>
  </sheetViews>
  <sheetFormatPr baseColWidth="10" defaultColWidth="10.88671875" defaultRowHeight="14.4" x14ac:dyDescent="0.3"/>
  <cols>
    <col min="1" max="1" width="12.109375" style="16" customWidth="1"/>
    <col min="2" max="2" width="14.44140625" style="16" customWidth="1"/>
    <col min="3" max="3" width="5.5546875" style="16" customWidth="1"/>
    <col min="4" max="4" width="24.5546875" style="16" customWidth="1"/>
    <col min="5" max="5" width="5.5546875" style="16" customWidth="1"/>
    <col min="6" max="6" width="24.44140625" style="16" customWidth="1"/>
    <col min="7" max="7" width="5.5546875" style="16" customWidth="1"/>
    <col min="8" max="8" width="19.88671875" style="16" customWidth="1"/>
    <col min="9" max="9" width="5.5546875" style="16" customWidth="1"/>
    <col min="10" max="10" width="17" style="16" customWidth="1"/>
    <col min="11" max="11" width="5.5546875" style="16" customWidth="1"/>
    <col min="12" max="12" width="20" style="16" customWidth="1"/>
    <col min="13" max="13" width="5.5546875" style="16" customWidth="1"/>
    <col min="14" max="14" width="20.44140625" style="16" customWidth="1"/>
    <col min="15" max="15" width="5.5546875" style="16" customWidth="1"/>
    <col min="16" max="16" width="15.5546875" style="16" customWidth="1"/>
    <col min="17" max="17" width="5.5546875" style="16" customWidth="1"/>
    <col min="18" max="18" width="20.5546875" style="16" customWidth="1"/>
    <col min="19" max="19" width="5.5546875" style="16" customWidth="1"/>
    <col min="20" max="20" width="22.44140625" style="16" customWidth="1"/>
    <col min="21" max="21" width="5.5546875" style="16" customWidth="1"/>
    <col min="22" max="22" width="19.88671875" style="16" customWidth="1"/>
    <col min="23" max="23" width="5.5546875" style="16" customWidth="1"/>
    <col min="24" max="24" width="18.88671875" style="16" customWidth="1"/>
    <col min="25" max="25" width="5.5546875" style="16" customWidth="1"/>
    <col min="26" max="26" width="18.5546875" style="16" customWidth="1"/>
    <col min="27" max="27" width="5.5546875" style="16" customWidth="1"/>
    <col min="28" max="28" width="17.109375" style="16" customWidth="1"/>
    <col min="29" max="29" width="5.5546875" style="16" customWidth="1"/>
    <col min="30" max="30" width="19.44140625" style="16" customWidth="1"/>
    <col min="31" max="31" width="5.5546875" style="16" customWidth="1"/>
    <col min="32" max="32" width="21.88671875" style="16" customWidth="1"/>
    <col min="33" max="33" width="5.5546875" style="16" customWidth="1"/>
    <col min="34" max="34" width="12.44140625" style="16" customWidth="1"/>
    <col min="35" max="35" width="5.5546875" style="16" customWidth="1"/>
    <col min="36" max="36" width="14.5546875" style="16" customWidth="1"/>
    <col min="37" max="37" width="5.5546875" style="16" customWidth="1"/>
    <col min="38" max="38" width="10.88671875" style="16"/>
    <col min="39" max="39" width="5.5546875" style="16" customWidth="1"/>
    <col min="40" max="40" width="12.5546875" style="16" customWidth="1"/>
    <col min="41" max="41" width="5.5546875" style="16" customWidth="1"/>
    <col min="42" max="42" width="16.44140625" style="16" customWidth="1"/>
    <col min="43" max="43" width="5.5546875" style="16" customWidth="1"/>
    <col min="44" max="44" width="10.88671875" style="16"/>
    <col min="45" max="45" width="5.5546875" style="16" customWidth="1"/>
    <col min="46" max="46" width="21.44140625" style="16" customWidth="1"/>
    <col min="47" max="47" width="5.5546875" style="16" customWidth="1"/>
    <col min="48" max="48" width="16.5546875" style="16" customWidth="1"/>
    <col min="49" max="49" width="5.5546875" style="16" customWidth="1"/>
    <col min="50" max="50" width="13.5546875" style="16" customWidth="1"/>
    <col min="51" max="51" width="5.5546875" style="16" customWidth="1"/>
    <col min="52" max="52" width="18.5546875" style="16" customWidth="1"/>
    <col min="53" max="53" width="5.5546875" style="16" customWidth="1"/>
    <col min="54" max="54" width="17.109375" style="16" customWidth="1"/>
    <col min="55" max="55" width="5.5546875" style="16" customWidth="1"/>
    <col min="56" max="56" width="22.44140625" style="16" customWidth="1"/>
    <col min="57" max="57" width="5.5546875" style="16" customWidth="1"/>
    <col min="58" max="58" width="23.88671875" style="16" customWidth="1"/>
    <col min="59" max="59" width="5.5546875" style="16" customWidth="1"/>
    <col min="60" max="60" width="25.88671875" style="16" customWidth="1"/>
    <col min="61" max="61" width="5.5546875" style="16" customWidth="1"/>
    <col min="62" max="62" width="13" style="16" customWidth="1"/>
    <col min="63" max="63" width="5.5546875" style="16" customWidth="1"/>
    <col min="64" max="64" width="12.5546875" style="16" customWidth="1"/>
    <col min="65" max="65" width="5.5546875" style="16" customWidth="1"/>
    <col min="66" max="66" width="10.88671875" style="16"/>
    <col min="67" max="67" width="5.5546875" style="16" customWidth="1"/>
    <col min="68" max="68" width="10.88671875" style="16"/>
    <col min="69" max="69" width="5.5546875" style="16" customWidth="1"/>
    <col min="70" max="70" width="10.88671875" style="16"/>
    <col min="71" max="71" width="5.5546875" style="16" customWidth="1"/>
    <col min="72" max="72" width="10.88671875" style="16"/>
    <col min="73" max="73" width="5.5546875" style="16" customWidth="1"/>
    <col min="74" max="74" width="10.88671875" style="16"/>
    <col min="75" max="75" width="5.5546875" style="16" customWidth="1"/>
    <col min="76" max="76" width="10.88671875" style="16"/>
    <col min="77" max="77" width="5.5546875" style="16" customWidth="1"/>
    <col min="78" max="78" width="10.88671875" style="16"/>
    <col min="79" max="79" width="5.5546875" style="16" customWidth="1"/>
    <col min="80" max="80" width="11.44140625" style="16" customWidth="1"/>
    <col min="81" max="81" width="5.5546875" style="16" customWidth="1"/>
    <col min="82" max="82" width="10.88671875" style="16"/>
    <col min="83" max="83" width="5.5546875" style="16" customWidth="1"/>
    <col min="84" max="84" width="10.88671875" style="16"/>
    <col min="85" max="85" width="5.5546875" style="16" customWidth="1"/>
    <col min="86" max="86" width="11.5546875" style="16" customWidth="1"/>
    <col min="87" max="87" width="5.5546875" style="16" customWidth="1"/>
    <col min="88" max="88" width="10.88671875" style="16"/>
    <col min="89" max="89" width="5.5546875" style="16" customWidth="1"/>
    <col min="90" max="90" width="10.88671875" style="16"/>
    <col min="91" max="91" width="5.5546875" style="16" customWidth="1"/>
    <col min="92" max="92" width="10.88671875" style="16" customWidth="1"/>
    <col min="93" max="93" width="5.5546875" style="16" customWidth="1"/>
    <col min="94" max="94" width="10.88671875" style="16"/>
    <col min="95" max="95" width="5.5546875" style="16" customWidth="1"/>
    <col min="96" max="96" width="10.88671875" style="16"/>
    <col min="97" max="97" width="6" style="16" customWidth="1"/>
    <col min="98" max="98" width="11.5546875" style="16" customWidth="1"/>
    <col min="99" max="99" width="5.5546875" style="16" customWidth="1"/>
    <col min="100" max="16384" width="10.88671875" style="16"/>
  </cols>
  <sheetData>
    <row r="1" spans="1:146" ht="32.1" customHeight="1" x14ac:dyDescent="0.3">
      <c r="L1" s="49" t="s">
        <v>17</v>
      </c>
      <c r="N1" s="57"/>
    </row>
    <row r="2" spans="1:146" ht="14.4" customHeight="1" x14ac:dyDescent="0.3">
      <c r="L2" s="49"/>
      <c r="N2" s="57"/>
    </row>
    <row r="3" spans="1:146" ht="17.399999999999999" x14ac:dyDescent="0.3">
      <c r="A3" s="75" t="s">
        <v>1428</v>
      </c>
    </row>
    <row r="5" spans="1:146" x14ac:dyDescent="0.3">
      <c r="A5" s="122"/>
      <c r="B5" s="113" t="s">
        <v>948</v>
      </c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4"/>
      <c r="X5" s="114"/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5"/>
      <c r="AU5" s="115"/>
      <c r="AV5" s="115"/>
      <c r="AW5" s="115"/>
      <c r="AX5" s="115"/>
      <c r="AY5" s="115"/>
      <c r="AZ5" s="115"/>
      <c r="BA5" s="115"/>
      <c r="BB5" s="115"/>
      <c r="BC5" s="115"/>
      <c r="BD5" s="115"/>
      <c r="BE5" s="115"/>
      <c r="BF5" s="115"/>
      <c r="BG5" s="115"/>
      <c r="BH5" s="115"/>
      <c r="BI5" s="115"/>
      <c r="BJ5" s="115"/>
      <c r="BK5" s="115"/>
      <c r="BL5" s="115"/>
      <c r="BM5" s="115"/>
      <c r="BN5" s="115"/>
      <c r="BO5" s="115"/>
      <c r="BP5" s="115"/>
      <c r="BQ5" s="115"/>
      <c r="BR5" s="115"/>
      <c r="BS5" s="115"/>
      <c r="BT5" s="115"/>
      <c r="BU5" s="115"/>
      <c r="BV5" s="115"/>
      <c r="BW5" s="115"/>
      <c r="BX5" s="115"/>
      <c r="BY5" s="115"/>
      <c r="BZ5" s="115"/>
      <c r="CA5" s="115"/>
      <c r="CB5" s="115"/>
      <c r="CC5" s="115"/>
      <c r="CD5" s="115"/>
      <c r="CE5" s="115"/>
      <c r="CF5" s="115"/>
      <c r="CG5" s="115"/>
      <c r="CH5" s="115"/>
      <c r="CI5" s="115"/>
      <c r="CJ5" s="115"/>
      <c r="CK5" s="115"/>
      <c r="CL5" s="115"/>
      <c r="CM5" s="115"/>
      <c r="CN5" s="115"/>
      <c r="CO5" s="115"/>
      <c r="CP5" s="115"/>
      <c r="CQ5" s="115"/>
      <c r="CR5" s="115"/>
      <c r="CS5" s="115"/>
      <c r="CT5" s="115"/>
      <c r="CU5" s="116"/>
    </row>
    <row r="6" spans="1:146" ht="17.399999999999999" customHeight="1" x14ac:dyDescent="0.3">
      <c r="A6" s="123"/>
      <c r="B6" s="231" t="s">
        <v>45</v>
      </c>
      <c r="C6" s="228"/>
      <c r="D6" s="228"/>
      <c r="E6" s="228"/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228"/>
      <c r="AI6" s="228"/>
      <c r="AJ6" s="228"/>
      <c r="AK6" s="228"/>
      <c r="AL6" s="228"/>
      <c r="AM6" s="228"/>
      <c r="AN6" s="228"/>
      <c r="AO6" s="228"/>
      <c r="AP6" s="228"/>
      <c r="AQ6" s="228"/>
      <c r="AR6" s="228"/>
      <c r="AS6" s="227"/>
      <c r="AT6" s="231" t="s">
        <v>83</v>
      </c>
      <c r="AU6" s="228"/>
      <c r="AV6" s="228"/>
      <c r="AW6" s="227"/>
      <c r="AX6" s="231" t="s">
        <v>86</v>
      </c>
      <c r="AY6" s="228"/>
      <c r="AZ6" s="228"/>
      <c r="BA6" s="228"/>
      <c r="BB6" s="228"/>
      <c r="BC6" s="228"/>
      <c r="BD6" s="228"/>
      <c r="BE6" s="228"/>
      <c r="BF6" s="228"/>
      <c r="BG6" s="228"/>
      <c r="BH6" s="228"/>
      <c r="BI6" s="228"/>
      <c r="BJ6" s="228"/>
      <c r="BK6" s="228"/>
      <c r="BL6" s="228"/>
      <c r="BM6" s="228"/>
      <c r="BN6" s="232" t="s">
        <v>100</v>
      </c>
      <c r="BO6" s="233"/>
      <c r="BP6" s="231" t="s">
        <v>101</v>
      </c>
      <c r="BQ6" s="228"/>
      <c r="BR6" s="228"/>
      <c r="BS6" s="228"/>
      <c r="BT6" s="228"/>
      <c r="BU6" s="227"/>
      <c r="BV6" s="231" t="s">
        <v>106</v>
      </c>
      <c r="BW6" s="228"/>
      <c r="BX6" s="228"/>
      <c r="BY6" s="228"/>
      <c r="BZ6" s="228"/>
      <c r="CA6" s="227"/>
      <c r="CB6" s="231" t="s">
        <v>110</v>
      </c>
      <c r="CC6" s="228"/>
      <c r="CD6" s="228"/>
      <c r="CE6" s="228"/>
      <c r="CF6" s="232" t="s">
        <v>949</v>
      </c>
      <c r="CG6" s="233"/>
      <c r="CH6" s="238" t="s">
        <v>116</v>
      </c>
      <c r="CI6" s="238"/>
      <c r="CJ6" s="238"/>
      <c r="CK6" s="238"/>
      <c r="CL6" s="238"/>
      <c r="CM6" s="238"/>
      <c r="CN6" s="238"/>
      <c r="CO6" s="238"/>
      <c r="CP6" s="238"/>
      <c r="CQ6" s="238"/>
      <c r="CR6" s="232" t="s">
        <v>950</v>
      </c>
      <c r="CS6" s="233"/>
      <c r="CT6" s="232" t="s">
        <v>127</v>
      </c>
      <c r="CU6" s="233"/>
    </row>
    <row r="7" spans="1:146" ht="17.399999999999999" customHeight="1" x14ac:dyDescent="0.3">
      <c r="A7" s="123"/>
      <c r="B7" s="231" t="s">
        <v>46</v>
      </c>
      <c r="C7" s="228"/>
      <c r="D7" s="228"/>
      <c r="E7" s="228"/>
      <c r="F7" s="228"/>
      <c r="G7" s="228"/>
      <c r="H7" s="239"/>
      <c r="I7" s="239"/>
      <c r="J7" s="239"/>
      <c r="K7" s="239"/>
      <c r="L7" s="239"/>
      <c r="M7" s="239"/>
      <c r="N7" s="239"/>
      <c r="O7" s="240"/>
      <c r="P7" s="238" t="s">
        <v>60</v>
      </c>
      <c r="Q7" s="238"/>
      <c r="R7" s="238"/>
      <c r="S7" s="238"/>
      <c r="T7" s="238"/>
      <c r="U7" s="238"/>
      <c r="V7" s="238"/>
      <c r="W7" s="238"/>
      <c r="X7" s="238"/>
      <c r="Y7" s="238"/>
      <c r="Z7" s="238"/>
      <c r="AA7" s="238"/>
      <c r="AB7" s="238"/>
      <c r="AC7" s="241"/>
      <c r="AD7" s="242" t="s">
        <v>70</v>
      </c>
      <c r="AE7" s="229"/>
      <c r="AF7" s="224" t="s">
        <v>71</v>
      </c>
      <c r="AG7" s="224"/>
      <c r="AH7" s="224" t="s">
        <v>951</v>
      </c>
      <c r="AI7" s="224"/>
      <c r="AJ7" s="224" t="s">
        <v>74</v>
      </c>
      <c r="AK7" s="224"/>
      <c r="AL7" s="238" t="s">
        <v>75</v>
      </c>
      <c r="AM7" s="238"/>
      <c r="AN7" s="238"/>
      <c r="AO7" s="238"/>
      <c r="AP7" s="238"/>
      <c r="AQ7" s="238"/>
      <c r="AR7" s="238"/>
      <c r="AS7" s="238"/>
      <c r="AT7" s="224" t="s">
        <v>952</v>
      </c>
      <c r="AU7" s="224"/>
      <c r="AV7" s="224" t="s">
        <v>85</v>
      </c>
      <c r="AW7" s="224"/>
      <c r="AX7" s="225" t="s">
        <v>46</v>
      </c>
      <c r="AY7" s="225"/>
      <c r="AZ7" s="225"/>
      <c r="BA7" s="225"/>
      <c r="BB7" s="225"/>
      <c r="BC7" s="225"/>
      <c r="BD7" s="225" t="s">
        <v>60</v>
      </c>
      <c r="BE7" s="225"/>
      <c r="BF7" s="225"/>
      <c r="BG7" s="225"/>
      <c r="BH7" s="225"/>
      <c r="BI7" s="225"/>
      <c r="BJ7" s="229" t="s">
        <v>953</v>
      </c>
      <c r="BK7" s="229"/>
      <c r="BL7" s="224" t="s">
        <v>954</v>
      </c>
      <c r="BM7" s="224"/>
      <c r="BN7" s="234"/>
      <c r="BO7" s="235"/>
      <c r="BP7" s="224" t="s">
        <v>102</v>
      </c>
      <c r="BQ7" s="224"/>
      <c r="BR7" s="224" t="s">
        <v>103</v>
      </c>
      <c r="BS7" s="224"/>
      <c r="BT7" s="224" t="s">
        <v>955</v>
      </c>
      <c r="BU7" s="224"/>
      <c r="BV7" s="224" t="s">
        <v>107</v>
      </c>
      <c r="BW7" s="224"/>
      <c r="BX7" s="224" t="s">
        <v>956</v>
      </c>
      <c r="BY7" s="224"/>
      <c r="BZ7" s="224" t="s">
        <v>957</v>
      </c>
      <c r="CA7" s="224"/>
      <c r="CB7" s="224" t="s">
        <v>111</v>
      </c>
      <c r="CC7" s="224"/>
      <c r="CD7" s="224" t="s">
        <v>958</v>
      </c>
      <c r="CE7" s="224"/>
      <c r="CF7" s="234"/>
      <c r="CG7" s="235"/>
      <c r="CH7" s="224" t="s">
        <v>959</v>
      </c>
      <c r="CI7" s="224"/>
      <c r="CJ7" s="224" t="s">
        <v>960</v>
      </c>
      <c r="CK7" s="224"/>
      <c r="CL7" s="224" t="s">
        <v>961</v>
      </c>
      <c r="CM7" s="224"/>
      <c r="CN7" s="224" t="s">
        <v>962</v>
      </c>
      <c r="CO7" s="224"/>
      <c r="CP7" s="224" t="s">
        <v>963</v>
      </c>
      <c r="CQ7" s="224"/>
      <c r="CR7" s="234"/>
      <c r="CS7" s="235"/>
      <c r="CT7" s="234"/>
      <c r="CU7" s="235"/>
    </row>
    <row r="8" spans="1:146" ht="54.6" customHeight="1" x14ac:dyDescent="0.3">
      <c r="A8" s="123"/>
      <c r="B8" s="226" t="s">
        <v>964</v>
      </c>
      <c r="C8" s="227"/>
      <c r="D8" s="226" t="s">
        <v>965</v>
      </c>
      <c r="E8" s="227"/>
      <c r="F8" s="226" t="s">
        <v>51</v>
      </c>
      <c r="G8" s="228"/>
      <c r="H8" s="224" t="s">
        <v>966</v>
      </c>
      <c r="I8" s="224"/>
      <c r="J8" s="224" t="s">
        <v>967</v>
      </c>
      <c r="K8" s="225"/>
      <c r="L8" s="224" t="s">
        <v>968</v>
      </c>
      <c r="M8" s="225"/>
      <c r="N8" s="224" t="s">
        <v>969</v>
      </c>
      <c r="O8" s="224"/>
      <c r="P8" s="224" t="s">
        <v>970</v>
      </c>
      <c r="Q8" s="225"/>
      <c r="R8" s="224" t="s">
        <v>971</v>
      </c>
      <c r="S8" s="225"/>
      <c r="T8" s="225" t="s">
        <v>51</v>
      </c>
      <c r="U8" s="225"/>
      <c r="V8" s="224" t="s">
        <v>972</v>
      </c>
      <c r="W8" s="224"/>
      <c r="X8" s="224" t="s">
        <v>973</v>
      </c>
      <c r="Y8" s="225"/>
      <c r="Z8" s="225" t="s">
        <v>67</v>
      </c>
      <c r="AA8" s="225"/>
      <c r="AB8" s="224" t="s">
        <v>974</v>
      </c>
      <c r="AC8" s="224"/>
      <c r="AD8" s="230"/>
      <c r="AE8" s="230"/>
      <c r="AF8" s="224"/>
      <c r="AG8" s="224"/>
      <c r="AH8" s="224"/>
      <c r="AI8" s="224"/>
      <c r="AJ8" s="224"/>
      <c r="AK8" s="224"/>
      <c r="AL8" s="224" t="s">
        <v>76</v>
      </c>
      <c r="AM8" s="224"/>
      <c r="AN8" s="224" t="s">
        <v>975</v>
      </c>
      <c r="AO8" s="224"/>
      <c r="AP8" s="224" t="s">
        <v>976</v>
      </c>
      <c r="AQ8" s="224"/>
      <c r="AR8" s="224" t="s">
        <v>977</v>
      </c>
      <c r="AS8" s="226"/>
      <c r="AT8" s="224"/>
      <c r="AU8" s="224"/>
      <c r="AV8" s="224"/>
      <c r="AW8" s="224"/>
      <c r="AX8" s="224" t="s">
        <v>978</v>
      </c>
      <c r="AY8" s="224"/>
      <c r="AZ8" s="224" t="s">
        <v>979</v>
      </c>
      <c r="BA8" s="224"/>
      <c r="BB8" s="224" t="s">
        <v>980</v>
      </c>
      <c r="BC8" s="224"/>
      <c r="BD8" s="225" t="s">
        <v>93</v>
      </c>
      <c r="BE8" s="225"/>
      <c r="BF8" s="225" t="s">
        <v>94</v>
      </c>
      <c r="BG8" s="225"/>
      <c r="BH8" s="224" t="s">
        <v>981</v>
      </c>
      <c r="BI8" s="225"/>
      <c r="BJ8" s="230"/>
      <c r="BK8" s="230"/>
      <c r="BL8" s="224"/>
      <c r="BM8" s="224"/>
      <c r="BN8" s="236"/>
      <c r="BO8" s="237"/>
      <c r="BP8" s="224"/>
      <c r="BQ8" s="224"/>
      <c r="BR8" s="224"/>
      <c r="BS8" s="224"/>
      <c r="BT8" s="224"/>
      <c r="BU8" s="224"/>
      <c r="BV8" s="224"/>
      <c r="BW8" s="224"/>
      <c r="BX8" s="224"/>
      <c r="BY8" s="224"/>
      <c r="BZ8" s="224"/>
      <c r="CA8" s="224"/>
      <c r="CB8" s="224"/>
      <c r="CC8" s="224"/>
      <c r="CD8" s="224"/>
      <c r="CE8" s="224"/>
      <c r="CF8" s="236"/>
      <c r="CG8" s="237"/>
      <c r="CH8" s="224"/>
      <c r="CI8" s="224"/>
      <c r="CJ8" s="224"/>
      <c r="CK8" s="224"/>
      <c r="CL8" s="224"/>
      <c r="CM8" s="224"/>
      <c r="CN8" s="224"/>
      <c r="CO8" s="224"/>
      <c r="CP8" s="224"/>
      <c r="CQ8" s="224"/>
      <c r="CR8" s="236"/>
      <c r="CS8" s="237"/>
      <c r="CT8" s="236"/>
      <c r="CU8" s="237"/>
    </row>
    <row r="9" spans="1:146" ht="15.6" customHeight="1" x14ac:dyDescent="0.3">
      <c r="A9" s="124"/>
      <c r="B9" s="117" t="s">
        <v>143</v>
      </c>
      <c r="C9" s="118" t="s">
        <v>144</v>
      </c>
      <c r="D9" s="119" t="s">
        <v>143</v>
      </c>
      <c r="E9" s="118" t="s">
        <v>144</v>
      </c>
      <c r="F9" s="119" t="s">
        <v>143</v>
      </c>
      <c r="G9" s="118" t="s">
        <v>144</v>
      </c>
      <c r="H9" s="119" t="s">
        <v>143</v>
      </c>
      <c r="I9" s="118" t="s">
        <v>144</v>
      </c>
      <c r="J9" s="119" t="s">
        <v>143</v>
      </c>
      <c r="K9" s="118" t="s">
        <v>144</v>
      </c>
      <c r="L9" s="119" t="s">
        <v>143</v>
      </c>
      <c r="M9" s="118" t="s">
        <v>144</v>
      </c>
      <c r="N9" s="119" t="s">
        <v>143</v>
      </c>
      <c r="O9" s="118" t="s">
        <v>144</v>
      </c>
      <c r="P9" s="119" t="s">
        <v>143</v>
      </c>
      <c r="Q9" s="118" t="s">
        <v>144</v>
      </c>
      <c r="R9" s="119" t="s">
        <v>143</v>
      </c>
      <c r="S9" s="118" t="s">
        <v>144</v>
      </c>
      <c r="T9" s="119" t="s">
        <v>143</v>
      </c>
      <c r="U9" s="118" t="s">
        <v>144</v>
      </c>
      <c r="V9" s="119" t="s">
        <v>143</v>
      </c>
      <c r="W9" s="118" t="s">
        <v>144</v>
      </c>
      <c r="X9" s="119" t="s">
        <v>143</v>
      </c>
      <c r="Y9" s="118" t="s">
        <v>144</v>
      </c>
      <c r="Z9" s="119" t="s">
        <v>143</v>
      </c>
      <c r="AA9" s="118" t="s">
        <v>144</v>
      </c>
      <c r="AB9" s="119" t="s">
        <v>143</v>
      </c>
      <c r="AC9" s="118" t="s">
        <v>144</v>
      </c>
      <c r="AD9" s="119" t="s">
        <v>143</v>
      </c>
      <c r="AE9" s="118" t="s">
        <v>144</v>
      </c>
      <c r="AF9" s="119" t="s">
        <v>143</v>
      </c>
      <c r="AG9" s="118" t="s">
        <v>144</v>
      </c>
      <c r="AH9" s="119" t="s">
        <v>143</v>
      </c>
      <c r="AI9" s="118" t="s">
        <v>144</v>
      </c>
      <c r="AJ9" s="119" t="s">
        <v>143</v>
      </c>
      <c r="AK9" s="118" t="s">
        <v>144</v>
      </c>
      <c r="AL9" s="119" t="s">
        <v>143</v>
      </c>
      <c r="AM9" s="118" t="s">
        <v>144</v>
      </c>
      <c r="AN9" s="119" t="s">
        <v>143</v>
      </c>
      <c r="AO9" s="118" t="s">
        <v>144</v>
      </c>
      <c r="AP9" s="119" t="s">
        <v>143</v>
      </c>
      <c r="AQ9" s="118" t="s">
        <v>144</v>
      </c>
      <c r="AR9" s="119" t="s">
        <v>143</v>
      </c>
      <c r="AS9" s="118" t="s">
        <v>144</v>
      </c>
      <c r="AT9" s="119" t="s">
        <v>143</v>
      </c>
      <c r="AU9" s="118" t="s">
        <v>144</v>
      </c>
      <c r="AV9" s="119" t="s">
        <v>143</v>
      </c>
      <c r="AW9" s="118" t="s">
        <v>144</v>
      </c>
      <c r="AX9" s="119" t="s">
        <v>143</v>
      </c>
      <c r="AY9" s="118" t="s">
        <v>144</v>
      </c>
      <c r="AZ9" s="119" t="s">
        <v>143</v>
      </c>
      <c r="BA9" s="118" t="s">
        <v>144</v>
      </c>
      <c r="BB9" s="119" t="s">
        <v>143</v>
      </c>
      <c r="BC9" s="118" t="s">
        <v>144</v>
      </c>
      <c r="BD9" s="119" t="s">
        <v>143</v>
      </c>
      <c r="BE9" s="118" t="s">
        <v>144</v>
      </c>
      <c r="BF9" s="119" t="s">
        <v>143</v>
      </c>
      <c r="BG9" s="118" t="s">
        <v>144</v>
      </c>
      <c r="BH9" s="119" t="s">
        <v>143</v>
      </c>
      <c r="BI9" s="118" t="s">
        <v>144</v>
      </c>
      <c r="BJ9" s="119" t="s">
        <v>143</v>
      </c>
      <c r="BK9" s="118" t="s">
        <v>144</v>
      </c>
      <c r="BL9" s="119" t="s">
        <v>143</v>
      </c>
      <c r="BM9" s="118" t="s">
        <v>144</v>
      </c>
      <c r="BN9" s="119" t="s">
        <v>143</v>
      </c>
      <c r="BO9" s="118" t="s">
        <v>144</v>
      </c>
      <c r="BP9" s="119" t="s">
        <v>143</v>
      </c>
      <c r="BQ9" s="118" t="s">
        <v>144</v>
      </c>
      <c r="BR9" s="119" t="s">
        <v>143</v>
      </c>
      <c r="BS9" s="118" t="s">
        <v>144</v>
      </c>
      <c r="BT9" s="119" t="s">
        <v>143</v>
      </c>
      <c r="BU9" s="118" t="s">
        <v>144</v>
      </c>
      <c r="BV9" s="119" t="s">
        <v>143</v>
      </c>
      <c r="BW9" s="118" t="s">
        <v>144</v>
      </c>
      <c r="BX9" s="119" t="s">
        <v>143</v>
      </c>
      <c r="BY9" s="118" t="s">
        <v>144</v>
      </c>
      <c r="BZ9" s="119" t="s">
        <v>143</v>
      </c>
      <c r="CA9" s="118" t="s">
        <v>144</v>
      </c>
      <c r="CB9" s="119" t="s">
        <v>143</v>
      </c>
      <c r="CC9" s="118" t="s">
        <v>144</v>
      </c>
      <c r="CD9" s="119" t="s">
        <v>143</v>
      </c>
      <c r="CE9" s="118" t="s">
        <v>144</v>
      </c>
      <c r="CF9" s="119" t="s">
        <v>143</v>
      </c>
      <c r="CG9" s="118" t="s">
        <v>144</v>
      </c>
      <c r="CH9" s="119" t="s">
        <v>143</v>
      </c>
      <c r="CI9" s="118" t="s">
        <v>144</v>
      </c>
      <c r="CJ9" s="119" t="s">
        <v>143</v>
      </c>
      <c r="CK9" s="118" t="s">
        <v>144</v>
      </c>
      <c r="CL9" s="119" t="s">
        <v>143</v>
      </c>
      <c r="CM9" s="118" t="s">
        <v>144</v>
      </c>
      <c r="CN9" s="119" t="s">
        <v>143</v>
      </c>
      <c r="CO9" s="118" t="s">
        <v>144</v>
      </c>
      <c r="CP9" s="119" t="s">
        <v>143</v>
      </c>
      <c r="CQ9" s="118" t="s">
        <v>144</v>
      </c>
      <c r="CR9" s="119" t="s">
        <v>143</v>
      </c>
      <c r="CS9" s="118" t="s">
        <v>144</v>
      </c>
      <c r="CT9" s="119" t="s">
        <v>143</v>
      </c>
      <c r="CU9" s="118" t="s">
        <v>144</v>
      </c>
    </row>
    <row r="10" spans="1:146" customFormat="1" ht="10.65" customHeight="1" x14ac:dyDescent="0.3">
      <c r="A10" s="101"/>
      <c r="B10" s="120"/>
      <c r="C10" s="121"/>
      <c r="D10" s="120"/>
      <c r="E10" s="121"/>
      <c r="F10" s="120"/>
      <c r="G10" s="121"/>
      <c r="H10" s="120"/>
      <c r="I10" s="121"/>
      <c r="J10" s="120"/>
      <c r="K10" s="121"/>
      <c r="L10" s="120"/>
      <c r="M10" s="121"/>
      <c r="N10" s="120"/>
      <c r="O10" s="121"/>
      <c r="P10" s="120"/>
      <c r="Q10" s="121"/>
      <c r="R10" s="120"/>
      <c r="S10" s="121"/>
      <c r="T10" s="120"/>
      <c r="U10" s="121"/>
      <c r="V10" s="120"/>
      <c r="W10" s="121"/>
      <c r="X10" s="120"/>
      <c r="Y10" s="121"/>
      <c r="Z10" s="120"/>
      <c r="AA10" s="121"/>
      <c r="AB10" s="120"/>
      <c r="AC10" s="121"/>
      <c r="AD10" s="120"/>
      <c r="AE10" s="121"/>
      <c r="AF10" s="120"/>
      <c r="AG10" s="121"/>
      <c r="AH10" s="120"/>
      <c r="AI10" s="121"/>
      <c r="AJ10" s="120"/>
      <c r="AK10" s="121"/>
      <c r="AL10" s="120"/>
      <c r="AM10" s="121"/>
      <c r="AN10" s="120"/>
      <c r="AO10" s="121"/>
      <c r="AP10" s="120"/>
      <c r="AQ10" s="121"/>
      <c r="AR10" s="120"/>
      <c r="AS10" s="121"/>
      <c r="AT10" s="120"/>
      <c r="AU10" s="121"/>
      <c r="AV10" s="120"/>
      <c r="AW10" s="121"/>
      <c r="AX10" s="120"/>
      <c r="AY10" s="121"/>
      <c r="AZ10" s="120"/>
      <c r="BA10" s="121"/>
      <c r="BB10" s="120"/>
      <c r="BC10" s="121"/>
      <c r="BD10" s="120"/>
      <c r="BE10" s="121"/>
      <c r="BF10" s="120"/>
      <c r="BG10" s="121"/>
      <c r="BH10" s="120"/>
      <c r="BI10" s="121"/>
      <c r="BJ10" s="120"/>
      <c r="BK10" s="121"/>
      <c r="BL10" s="120"/>
      <c r="BM10" s="121"/>
      <c r="BN10" s="120"/>
      <c r="BO10" s="121"/>
      <c r="BP10" s="120"/>
      <c r="BQ10" s="121"/>
      <c r="BR10" s="120"/>
      <c r="BS10" s="121"/>
      <c r="BT10" s="120"/>
      <c r="BU10" s="121"/>
      <c r="BV10" s="120"/>
      <c r="BW10" s="121"/>
      <c r="BX10" s="120"/>
      <c r="BY10" s="121"/>
      <c r="BZ10" s="120"/>
      <c r="CA10" s="121"/>
      <c r="CB10" s="120"/>
      <c r="CC10" s="121"/>
      <c r="CD10" s="120"/>
      <c r="CE10" s="121"/>
      <c r="CF10" s="120"/>
      <c r="CG10" s="121"/>
      <c r="CH10" s="120"/>
      <c r="CI10" s="121"/>
      <c r="CJ10" s="120"/>
      <c r="CK10" s="121"/>
      <c r="CL10" s="120"/>
      <c r="CM10" s="121"/>
      <c r="CN10" s="120"/>
      <c r="CO10" s="121"/>
      <c r="CP10" s="120"/>
      <c r="CQ10" s="121"/>
      <c r="CR10" s="120"/>
      <c r="CS10" s="121"/>
      <c r="CT10" s="120"/>
      <c r="CU10" s="121"/>
    </row>
    <row r="11" spans="1:146" x14ac:dyDescent="0.3">
      <c r="A11" s="101" t="s">
        <v>136</v>
      </c>
      <c r="B11" s="125">
        <v>1441</v>
      </c>
      <c r="C11" s="144">
        <f>(B11/48765)*100</f>
        <v>2.95498820875628</v>
      </c>
      <c r="D11" s="125">
        <v>637</v>
      </c>
      <c r="E11" s="144">
        <f>(D11/48765)*100</f>
        <v>1.3062647390546498</v>
      </c>
      <c r="F11" s="125">
        <v>69</v>
      </c>
      <c r="G11" s="144">
        <f>(F11/48765)*100</f>
        <v>0.14149492463857274</v>
      </c>
      <c r="H11" s="125">
        <v>1679</v>
      </c>
      <c r="I11" s="144">
        <f>(H11/48765)*100</f>
        <v>3.4430431662052703</v>
      </c>
      <c r="J11" s="125">
        <v>562</v>
      </c>
      <c r="K11" s="144">
        <f>(J11/48765)*100</f>
        <v>1.1524659079257664</v>
      </c>
      <c r="L11" s="125">
        <v>858</v>
      </c>
      <c r="M11" s="144">
        <f>(L11/48765)*100</f>
        <v>1.7594586281144262</v>
      </c>
      <c r="N11" s="125">
        <v>2618</v>
      </c>
      <c r="O11" s="144">
        <f>(N11/48765)*100</f>
        <v>5.3686045319388906</v>
      </c>
      <c r="P11" s="125">
        <v>151</v>
      </c>
      <c r="Q11" s="144">
        <f>(P11/48765)*100</f>
        <v>0.30964831333948528</v>
      </c>
      <c r="R11" s="125">
        <v>49</v>
      </c>
      <c r="S11" s="144">
        <f>(R11/48765)*100</f>
        <v>0.10048190300420384</v>
      </c>
      <c r="T11" s="125">
        <v>11</v>
      </c>
      <c r="U11" s="144">
        <f>(T11/48765)*100</f>
        <v>2.2557161898902903E-2</v>
      </c>
      <c r="V11" s="125">
        <v>343</v>
      </c>
      <c r="W11" s="144">
        <f>(V11/48765)*100</f>
        <v>0.70337332102942685</v>
      </c>
      <c r="X11" s="125">
        <v>191</v>
      </c>
      <c r="Y11" s="144">
        <f>(X11/48765)*100</f>
        <v>0.39167435660822308</v>
      </c>
      <c r="Z11" s="125">
        <v>108</v>
      </c>
      <c r="AA11" s="144">
        <f>(Z11/48765)*100</f>
        <v>0.2214703168255921</v>
      </c>
      <c r="AB11" s="125">
        <v>509</v>
      </c>
      <c r="AC11" s="144">
        <f>(AB11/48765)*100</f>
        <v>1.0437814005946888</v>
      </c>
      <c r="AD11" s="125">
        <v>135</v>
      </c>
      <c r="AE11" s="144">
        <f>(AD11/48765)*100</f>
        <v>0.27683789603199016</v>
      </c>
      <c r="AF11" s="125">
        <v>186</v>
      </c>
      <c r="AG11" s="144">
        <f>(AF11/48765)*100</f>
        <v>0.38142110119963091</v>
      </c>
      <c r="AH11" s="125">
        <v>276</v>
      </c>
      <c r="AI11" s="144">
        <f>(AH11/48765)*100</f>
        <v>0.56597969855429098</v>
      </c>
      <c r="AJ11" s="125">
        <v>29</v>
      </c>
      <c r="AK11" s="144">
        <f>(AJ11/48765)*100</f>
        <v>5.9468881369834928E-2</v>
      </c>
      <c r="AL11" s="125">
        <v>1070</v>
      </c>
      <c r="AM11" s="144">
        <f>(AL11/48765)*100</f>
        <v>2.1941966574387366</v>
      </c>
      <c r="AN11" s="125">
        <v>658</v>
      </c>
      <c r="AO11" s="144">
        <f>(AN11/48765)*100</f>
        <v>1.3493284117707374</v>
      </c>
      <c r="AP11" s="125">
        <v>771</v>
      </c>
      <c r="AQ11" s="144">
        <f>(AP11/48765)*100</f>
        <v>1.5810519840049215</v>
      </c>
      <c r="AR11" s="125">
        <v>1147</v>
      </c>
      <c r="AS11" s="144">
        <f>(AR11/48765)*100</f>
        <v>2.352096790731057</v>
      </c>
      <c r="AT11" s="125">
        <v>153</v>
      </c>
      <c r="AU11" s="144">
        <f>(AT11/48765)*100</f>
        <v>0.31374961550292219</v>
      </c>
      <c r="AV11" s="125">
        <v>105</v>
      </c>
      <c r="AW11" s="144">
        <f>(AV11/48765)*100</f>
        <v>0.21531836358043679</v>
      </c>
      <c r="AX11" s="125">
        <v>1410</v>
      </c>
      <c r="AY11" s="144">
        <f>(AX11/48765)*100</f>
        <v>2.8914180252230084</v>
      </c>
      <c r="AZ11" s="125">
        <v>330</v>
      </c>
      <c r="BA11" s="144">
        <f>(AZ11/48765)*100</f>
        <v>0.676714856967087</v>
      </c>
      <c r="BB11" s="125">
        <v>17</v>
      </c>
      <c r="BC11" s="144">
        <f>(BB11/48765)*100</f>
        <v>3.4861068389213573E-2</v>
      </c>
      <c r="BD11" s="125">
        <v>418</v>
      </c>
      <c r="BE11" s="144">
        <f>(BD11/48765)*100</f>
        <v>0.85717215215831022</v>
      </c>
      <c r="BF11" s="125">
        <v>488</v>
      </c>
      <c r="BG11" s="144">
        <f>(BF11/48765)*100</f>
        <v>1.0007177278786015</v>
      </c>
      <c r="BH11" s="125">
        <v>40</v>
      </c>
      <c r="BI11" s="144">
        <f>(BH11/48765)*100</f>
        <v>8.202604326873783E-2</v>
      </c>
      <c r="BJ11" s="125">
        <v>480</v>
      </c>
      <c r="BK11" s="144">
        <f>(BJ11/48765)*100</f>
        <v>0.98431251922485397</v>
      </c>
      <c r="BL11" s="125">
        <v>916</v>
      </c>
      <c r="BM11" s="144">
        <f>(BL11/48765)*100</f>
        <v>1.8783963908540962</v>
      </c>
      <c r="BN11" s="125">
        <v>1141</v>
      </c>
      <c r="BO11" s="144">
        <f>(BN11/48765)*100</f>
        <v>2.3397928842407465</v>
      </c>
      <c r="BP11" s="125">
        <v>2565</v>
      </c>
      <c r="BQ11" s="144">
        <f>(BP11/48765)*100</f>
        <v>5.2599200246078128</v>
      </c>
      <c r="BR11" s="125">
        <v>1099</v>
      </c>
      <c r="BS11" s="144">
        <f>(BR11/48765)*100</f>
        <v>2.2536655388085713</v>
      </c>
      <c r="BT11" s="125">
        <v>773</v>
      </c>
      <c r="BU11" s="144">
        <f>(BT11/48765)*100</f>
        <v>1.5851532861683584</v>
      </c>
      <c r="BV11" s="125">
        <v>276</v>
      </c>
      <c r="BW11" s="144">
        <f>(BV11/48765)*100</f>
        <v>0.56597969855429098</v>
      </c>
      <c r="BX11" s="125">
        <v>129</v>
      </c>
      <c r="BY11" s="144">
        <f>(BX11/48765)*100</f>
        <v>0.2645339895416795</v>
      </c>
      <c r="BZ11" s="125">
        <v>87</v>
      </c>
      <c r="CA11" s="144">
        <f>(BZ11/48765)*100</f>
        <v>0.17840664410950477</v>
      </c>
      <c r="CB11" s="125">
        <v>240</v>
      </c>
      <c r="CC11" s="144">
        <f>(CB11/48765)*100</f>
        <v>0.49215625961242698</v>
      </c>
      <c r="CD11" s="125">
        <v>79</v>
      </c>
      <c r="CE11" s="144">
        <f>(CD11/48765)*100</f>
        <v>0.16200143545575721</v>
      </c>
      <c r="CF11" s="125">
        <v>576</v>
      </c>
      <c r="CG11" s="144">
        <f>(CF11/48765)*100</f>
        <v>1.1811750230698246</v>
      </c>
      <c r="CH11" s="125">
        <v>8680</v>
      </c>
      <c r="CI11" s="144">
        <f>(CH11/48765)*100</f>
        <v>17.799651389316107</v>
      </c>
      <c r="CJ11" s="125">
        <v>9311</v>
      </c>
      <c r="CK11" s="144">
        <f>(CJ11/48765)*100</f>
        <v>19.093612221880445</v>
      </c>
      <c r="CL11" s="125">
        <v>1775</v>
      </c>
      <c r="CM11" s="144">
        <f>(CL11/48765)*100</f>
        <v>3.6399056700502412</v>
      </c>
      <c r="CN11" s="125">
        <v>746</v>
      </c>
      <c r="CO11" s="144">
        <f>(CN11/48765)*100</f>
        <v>1.5297857069619605</v>
      </c>
      <c r="CP11" s="125">
        <v>540</v>
      </c>
      <c r="CQ11" s="144">
        <f>(CP11/48765)*100</f>
        <v>1.1073515841279606</v>
      </c>
      <c r="CR11" s="125">
        <v>1557</v>
      </c>
      <c r="CS11" s="144">
        <f>(CR11/48765)*100</f>
        <v>3.1928637342356194</v>
      </c>
      <c r="CT11" s="125">
        <v>1336</v>
      </c>
      <c r="CU11" s="144">
        <f>(CT11/48765)*100</f>
        <v>2.7396698451758432</v>
      </c>
      <c r="CV11" s="126"/>
      <c r="CW11" s="126"/>
      <c r="CX11" s="126"/>
      <c r="CY11" s="126"/>
      <c r="CZ11" s="126"/>
      <c r="DA11" s="126"/>
      <c r="DB11" s="126"/>
      <c r="DC11" s="126"/>
      <c r="DD11" s="126"/>
      <c r="DE11" s="126"/>
      <c r="DF11" s="126"/>
      <c r="DG11" s="126"/>
      <c r="DH11" s="126"/>
      <c r="DI11" s="126"/>
      <c r="DJ11" s="126"/>
      <c r="DK11" s="126"/>
      <c r="DL11" s="126"/>
      <c r="DM11" s="126"/>
      <c r="DN11" s="126"/>
      <c r="DO11" s="126"/>
      <c r="DP11" s="126"/>
      <c r="DQ11" s="126"/>
      <c r="DR11" s="126"/>
      <c r="DS11" s="126"/>
      <c r="DT11" s="126"/>
      <c r="DU11" s="126"/>
      <c r="DV11" s="126"/>
      <c r="DW11" s="126"/>
      <c r="DX11" s="126"/>
      <c r="DY11" s="126"/>
      <c r="DZ11" s="126"/>
      <c r="EA11" s="126"/>
      <c r="EB11" s="126"/>
      <c r="EC11" s="126"/>
      <c r="ED11" s="126"/>
      <c r="EE11" s="126"/>
      <c r="EF11" s="126"/>
      <c r="EG11" s="126"/>
      <c r="EH11" s="126"/>
      <c r="EI11" s="126"/>
      <c r="EJ11" s="126"/>
      <c r="EK11" s="126"/>
      <c r="EL11" s="126"/>
      <c r="EM11" s="126"/>
      <c r="EN11" s="126"/>
      <c r="EO11" s="126"/>
      <c r="EP11" s="126"/>
    </row>
    <row r="12" spans="1:146" ht="14.4" customHeight="1" x14ac:dyDescent="0.3">
      <c r="A12" s="101" t="s">
        <v>137</v>
      </c>
      <c r="B12" s="60">
        <v>585</v>
      </c>
      <c r="C12" s="144">
        <f>(B12/22628)*100</f>
        <v>2.5852925578928763</v>
      </c>
      <c r="D12" s="60">
        <v>278</v>
      </c>
      <c r="E12" s="144">
        <f>(D12/22628)*100</f>
        <v>1.2285663779388369</v>
      </c>
      <c r="F12" s="60">
        <v>56</v>
      </c>
      <c r="G12" s="144">
        <f>(F12/22628)*100</f>
        <v>0.24748099699487361</v>
      </c>
      <c r="H12" s="60">
        <v>627</v>
      </c>
      <c r="I12" s="144">
        <f>(H12/22628)*100</f>
        <v>2.7709033056390315</v>
      </c>
      <c r="J12" s="60">
        <v>337</v>
      </c>
      <c r="K12" s="144">
        <f>(J12/22628)*100</f>
        <v>1.4893052854870072</v>
      </c>
      <c r="L12" s="60">
        <v>638</v>
      </c>
      <c r="M12" s="144">
        <f>(L12/22628)*100</f>
        <v>2.8195156443344529</v>
      </c>
      <c r="N12" s="125">
        <v>2134</v>
      </c>
      <c r="O12" s="144">
        <f>(N12/22628)*100</f>
        <v>9.4307937069117909</v>
      </c>
      <c r="P12" s="60">
        <v>104</v>
      </c>
      <c r="Q12" s="144">
        <f>(P12/22628)*100</f>
        <v>0.45960756584762241</v>
      </c>
      <c r="R12" s="60">
        <v>30</v>
      </c>
      <c r="S12" s="144">
        <f>(R12/22628)*100</f>
        <v>0.13257910553296801</v>
      </c>
      <c r="T12" s="60">
        <v>8</v>
      </c>
      <c r="U12" s="144">
        <f>(T12/22628)*100</f>
        <v>3.5354428142124805E-2</v>
      </c>
      <c r="V12" s="60">
        <v>111</v>
      </c>
      <c r="W12" s="144">
        <f>(V12/22628)*100</f>
        <v>0.49054269047198162</v>
      </c>
      <c r="X12" s="60">
        <v>119</v>
      </c>
      <c r="Y12" s="144">
        <f>(X12/22628)*100</f>
        <v>0.52589711861410637</v>
      </c>
      <c r="Z12" s="60">
        <v>42</v>
      </c>
      <c r="AA12" s="144">
        <f>(Z12/22628)*100</f>
        <v>0.18561074774615521</v>
      </c>
      <c r="AB12" s="60">
        <v>452</v>
      </c>
      <c r="AC12" s="144">
        <f>(AB12/22628)*100</f>
        <v>1.9975251900300515</v>
      </c>
      <c r="AD12" s="60">
        <v>79</v>
      </c>
      <c r="AE12" s="144">
        <f>(AD12/22628)*100</f>
        <v>0.3491249779034824</v>
      </c>
      <c r="AF12" s="60">
        <v>123</v>
      </c>
      <c r="AG12" s="144">
        <f>(AF12/22628)*100</f>
        <v>0.54357433268516875</v>
      </c>
      <c r="AH12" s="60">
        <v>225</v>
      </c>
      <c r="AI12" s="144">
        <f>(AH12/22628)*100</f>
        <v>0.99434329149725997</v>
      </c>
      <c r="AJ12" s="60">
        <v>19</v>
      </c>
      <c r="AK12" s="144">
        <f>(AJ12/22628)*100</f>
        <v>8.3966766837546405E-2</v>
      </c>
      <c r="AL12" s="60">
        <v>634</v>
      </c>
      <c r="AM12" s="144">
        <f>(AL12/22628)*100</f>
        <v>2.8018384302633903</v>
      </c>
      <c r="AN12" s="60">
        <v>226</v>
      </c>
      <c r="AO12" s="144">
        <f>(AN12/22628)*100</f>
        <v>0.99876259501502573</v>
      </c>
      <c r="AP12" s="60">
        <v>286</v>
      </c>
      <c r="AQ12" s="144">
        <f>(AP12/22628)*100</f>
        <v>1.2639208060809617</v>
      </c>
      <c r="AR12" s="60">
        <v>680</v>
      </c>
      <c r="AS12" s="144">
        <f>(AR12/22628)*100</f>
        <v>3.0051263920806082</v>
      </c>
      <c r="AT12" s="60">
        <v>88</v>
      </c>
      <c r="AU12" s="144">
        <f>(AT12/22628)*100</f>
        <v>0.3888987095633728</v>
      </c>
      <c r="AV12" s="60">
        <v>47</v>
      </c>
      <c r="AW12" s="144">
        <f>(AV12/22628)*100</f>
        <v>0.20770726533498324</v>
      </c>
      <c r="AX12" s="60">
        <v>417</v>
      </c>
      <c r="AY12" s="144">
        <f>(AX12/22628)*100</f>
        <v>1.8428495669082552</v>
      </c>
      <c r="AZ12" s="60">
        <v>253</v>
      </c>
      <c r="BA12" s="144">
        <f>(AZ12/22628)*100</f>
        <v>1.1180837899946969</v>
      </c>
      <c r="BB12" s="60">
        <v>13</v>
      </c>
      <c r="BC12" s="144">
        <f>(BB12/22628)*100</f>
        <v>5.7450945730952802E-2</v>
      </c>
      <c r="BD12" s="60">
        <v>139</v>
      </c>
      <c r="BE12" s="144">
        <f>(BD12/22628)*100</f>
        <v>0.61428318896941847</v>
      </c>
      <c r="BF12" s="60">
        <v>208</v>
      </c>
      <c r="BG12" s="144">
        <f>(BF12/22628)*100</f>
        <v>0.91921513169524482</v>
      </c>
      <c r="BH12" s="60">
        <v>34</v>
      </c>
      <c r="BI12" s="144">
        <f>(BH12/22628)*100</f>
        <v>0.15025631960403041</v>
      </c>
      <c r="BJ12" s="60">
        <v>148</v>
      </c>
      <c r="BK12" s="144">
        <f>(BJ12/22628)*100</f>
        <v>0.65405692062930876</v>
      </c>
      <c r="BL12" s="60">
        <v>350</v>
      </c>
      <c r="BM12" s="144">
        <f>(BL12/22628)*100</f>
        <v>1.5467562312179601</v>
      </c>
      <c r="BN12" s="60">
        <v>415</v>
      </c>
      <c r="BO12" s="144">
        <f>(BN12/22628)*100</f>
        <v>1.8340109598727241</v>
      </c>
      <c r="BP12" s="60">
        <v>566</v>
      </c>
      <c r="BQ12" s="144">
        <f>(BP12/22628)*100</f>
        <v>2.5013257910553297</v>
      </c>
      <c r="BR12" s="60">
        <v>265</v>
      </c>
      <c r="BS12" s="144">
        <f>(BR12/22628)*100</f>
        <v>1.1711154322078841</v>
      </c>
      <c r="BT12" s="60">
        <v>292</v>
      </c>
      <c r="BU12" s="144">
        <f>(BT12/22628)*100</f>
        <v>1.2904366271875551</v>
      </c>
      <c r="BV12" s="60">
        <v>102</v>
      </c>
      <c r="BW12" s="144">
        <f>(BV12/22628)*100</f>
        <v>0.45076895881209117</v>
      </c>
      <c r="BX12" s="60">
        <v>30</v>
      </c>
      <c r="BY12" s="144">
        <f>(BX12/22628)*100</f>
        <v>0.13257910553296801</v>
      </c>
      <c r="BZ12" s="60">
        <v>58</v>
      </c>
      <c r="CA12" s="144">
        <f>(BZ12/22628)*100</f>
        <v>0.25631960403040482</v>
      </c>
      <c r="CB12" s="60">
        <v>65</v>
      </c>
      <c r="CC12" s="144">
        <f>(CB12/22628)*100</f>
        <v>0.28725472865476404</v>
      </c>
      <c r="CD12" s="60">
        <v>35</v>
      </c>
      <c r="CE12" s="144">
        <f>(CD12/22628)*100</f>
        <v>0.154675623121796</v>
      </c>
      <c r="CF12" s="60">
        <v>160</v>
      </c>
      <c r="CG12" s="144">
        <f>(CF12/22628)*100</f>
        <v>0.70708856284249599</v>
      </c>
      <c r="CH12" s="125">
        <v>2941</v>
      </c>
      <c r="CI12" s="144">
        <f>(CH12/22628)*100</f>
        <v>12.997171645748631</v>
      </c>
      <c r="CJ12" s="125">
        <v>4899</v>
      </c>
      <c r="CK12" s="144">
        <f>(CJ12/22628)*100</f>
        <v>21.650167933533677</v>
      </c>
      <c r="CL12" s="60">
        <v>826</v>
      </c>
      <c r="CM12" s="144">
        <f>(CL12/22628)*100</f>
        <v>3.6503447056743852</v>
      </c>
      <c r="CN12" s="125">
        <v>543</v>
      </c>
      <c r="CO12" s="144">
        <f>(CN12/22628)*100</f>
        <v>2.399681810146721</v>
      </c>
      <c r="CP12" s="60">
        <v>157</v>
      </c>
      <c r="CQ12" s="144">
        <f>(CP12/22628)*100</f>
        <v>0.69383065228919916</v>
      </c>
      <c r="CR12" s="60">
        <v>871</v>
      </c>
      <c r="CS12" s="144">
        <f>(CR12/22628)*100</f>
        <v>3.849213363973838</v>
      </c>
      <c r="CT12" s="60">
        <v>913</v>
      </c>
      <c r="CU12" s="144">
        <f>(CT12/22628)*100</f>
        <v>4.0348241117199928</v>
      </c>
    </row>
    <row r="13" spans="1:146" ht="14.4" customHeight="1" x14ac:dyDescent="0.3">
      <c r="A13" s="58"/>
      <c r="B13" s="58"/>
      <c r="C13" s="58"/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8"/>
      <c r="AN13" s="58"/>
      <c r="AO13" s="58"/>
      <c r="AP13" s="58"/>
      <c r="AQ13" s="58"/>
      <c r="AR13" s="58"/>
      <c r="AS13" s="58"/>
      <c r="AT13" s="58"/>
      <c r="AU13" s="58"/>
      <c r="AV13" s="58"/>
      <c r="AW13" s="58"/>
      <c r="AX13" s="58"/>
      <c r="AY13" s="58"/>
      <c r="AZ13" s="58"/>
      <c r="BA13" s="58"/>
      <c r="BB13" s="58"/>
      <c r="BC13" s="58"/>
      <c r="BD13" s="58"/>
      <c r="BE13" s="58"/>
      <c r="BF13" s="58"/>
      <c r="BG13" s="58"/>
      <c r="BH13" s="58"/>
      <c r="BI13" s="58"/>
      <c r="BJ13" s="58"/>
      <c r="BK13" s="58"/>
      <c r="BL13" s="58"/>
      <c r="BM13" s="58"/>
      <c r="BN13" s="58"/>
      <c r="BO13" s="58"/>
      <c r="BP13" s="58"/>
      <c r="BQ13" s="58"/>
      <c r="BR13" s="58"/>
      <c r="BS13" s="58"/>
      <c r="BT13" s="58"/>
      <c r="BU13" s="58"/>
      <c r="BV13" s="58"/>
      <c r="BW13" s="58"/>
      <c r="BX13" s="58"/>
      <c r="BY13" s="58"/>
      <c r="BZ13" s="58"/>
      <c r="CA13" s="58"/>
      <c r="CB13" s="58"/>
      <c r="CC13" s="58"/>
      <c r="CD13" s="58"/>
      <c r="CE13" s="58"/>
      <c r="CF13" s="58"/>
      <c r="CG13" s="58"/>
      <c r="CH13" s="58"/>
      <c r="CI13" s="58"/>
      <c r="CJ13" s="58"/>
      <c r="CK13" s="58"/>
      <c r="CL13" s="58"/>
      <c r="CM13" s="58"/>
      <c r="CN13" s="58"/>
      <c r="CO13" s="58"/>
      <c r="CP13" s="58"/>
      <c r="CQ13" s="58"/>
      <c r="CR13" s="58"/>
      <c r="CS13" s="58"/>
      <c r="CT13" s="58"/>
      <c r="CU13" s="58"/>
    </row>
    <row r="14" spans="1:146" s="127" customFormat="1" ht="30" customHeight="1" x14ac:dyDescent="0.3">
      <c r="A14" s="119" t="s">
        <v>982</v>
      </c>
      <c r="B14" s="139" t="s">
        <v>983</v>
      </c>
      <c r="C14" s="140" t="s">
        <v>984</v>
      </c>
      <c r="D14" s="139" t="s">
        <v>983</v>
      </c>
      <c r="E14" s="140" t="s">
        <v>984</v>
      </c>
      <c r="F14" s="139" t="s">
        <v>983</v>
      </c>
      <c r="G14" s="140" t="s">
        <v>984</v>
      </c>
      <c r="H14" s="139" t="s">
        <v>983</v>
      </c>
      <c r="I14" s="140" t="s">
        <v>984</v>
      </c>
      <c r="J14" s="139" t="s">
        <v>983</v>
      </c>
      <c r="K14" s="140" t="s">
        <v>984</v>
      </c>
      <c r="L14" s="139" t="s">
        <v>983</v>
      </c>
      <c r="M14" s="140" t="s">
        <v>984</v>
      </c>
      <c r="N14" s="139" t="s">
        <v>983</v>
      </c>
      <c r="O14" s="140" t="s">
        <v>984</v>
      </c>
      <c r="P14" s="139" t="s">
        <v>983</v>
      </c>
      <c r="Q14" s="140" t="s">
        <v>984</v>
      </c>
      <c r="R14" s="139" t="s">
        <v>983</v>
      </c>
      <c r="S14" s="140" t="s">
        <v>984</v>
      </c>
      <c r="T14" s="139" t="s">
        <v>983</v>
      </c>
      <c r="U14" s="140" t="s">
        <v>984</v>
      </c>
      <c r="V14" s="139" t="s">
        <v>983</v>
      </c>
      <c r="W14" s="140" t="s">
        <v>984</v>
      </c>
      <c r="X14" s="139" t="s">
        <v>983</v>
      </c>
      <c r="Y14" s="140" t="s">
        <v>984</v>
      </c>
      <c r="Z14" s="139" t="s">
        <v>983</v>
      </c>
      <c r="AA14" s="140" t="s">
        <v>984</v>
      </c>
      <c r="AB14" s="139" t="s">
        <v>983</v>
      </c>
      <c r="AC14" s="140" t="s">
        <v>984</v>
      </c>
      <c r="AD14" s="139" t="s">
        <v>983</v>
      </c>
      <c r="AE14" s="140" t="s">
        <v>984</v>
      </c>
      <c r="AF14" s="139" t="s">
        <v>983</v>
      </c>
      <c r="AG14" s="140" t="s">
        <v>984</v>
      </c>
      <c r="AH14" s="139" t="s">
        <v>983</v>
      </c>
      <c r="AI14" s="140" t="s">
        <v>984</v>
      </c>
      <c r="AJ14" s="139" t="s">
        <v>983</v>
      </c>
      <c r="AK14" s="140" t="s">
        <v>984</v>
      </c>
      <c r="AL14" s="139" t="s">
        <v>983</v>
      </c>
      <c r="AM14" s="140" t="s">
        <v>984</v>
      </c>
      <c r="AN14" s="139" t="s">
        <v>983</v>
      </c>
      <c r="AO14" s="140" t="s">
        <v>984</v>
      </c>
      <c r="AP14" s="139" t="s">
        <v>983</v>
      </c>
      <c r="AQ14" s="140" t="s">
        <v>984</v>
      </c>
      <c r="AR14" s="139" t="s">
        <v>983</v>
      </c>
      <c r="AS14" s="140" t="s">
        <v>984</v>
      </c>
      <c r="AT14" s="139" t="s">
        <v>983</v>
      </c>
      <c r="AU14" s="140" t="s">
        <v>984</v>
      </c>
      <c r="AV14" s="139" t="s">
        <v>983</v>
      </c>
      <c r="AW14" s="140" t="s">
        <v>984</v>
      </c>
      <c r="AX14" s="139" t="s">
        <v>983</v>
      </c>
      <c r="AY14" s="140" t="s">
        <v>984</v>
      </c>
      <c r="AZ14" s="139" t="s">
        <v>983</v>
      </c>
      <c r="BA14" s="140" t="s">
        <v>984</v>
      </c>
      <c r="BB14" s="139" t="s">
        <v>983</v>
      </c>
      <c r="BC14" s="140" t="s">
        <v>984</v>
      </c>
      <c r="BD14" s="139" t="s">
        <v>983</v>
      </c>
      <c r="BE14" s="140" t="s">
        <v>984</v>
      </c>
      <c r="BF14" s="139" t="s">
        <v>983</v>
      </c>
      <c r="BG14" s="140" t="s">
        <v>984</v>
      </c>
      <c r="BH14" s="139" t="s">
        <v>983</v>
      </c>
      <c r="BI14" s="140" t="s">
        <v>984</v>
      </c>
      <c r="BJ14" s="139" t="s">
        <v>983</v>
      </c>
      <c r="BK14" s="140" t="s">
        <v>984</v>
      </c>
      <c r="BL14" s="139" t="s">
        <v>983</v>
      </c>
      <c r="BM14" s="140" t="s">
        <v>984</v>
      </c>
      <c r="BN14" s="139" t="s">
        <v>983</v>
      </c>
      <c r="BO14" s="140" t="s">
        <v>984</v>
      </c>
      <c r="BP14" s="139" t="s">
        <v>983</v>
      </c>
      <c r="BQ14" s="140" t="s">
        <v>984</v>
      </c>
      <c r="BR14" s="139" t="s">
        <v>983</v>
      </c>
      <c r="BS14" s="140" t="s">
        <v>984</v>
      </c>
      <c r="BT14" s="139" t="s">
        <v>983</v>
      </c>
      <c r="BU14" s="140" t="s">
        <v>984</v>
      </c>
      <c r="BV14" s="139" t="s">
        <v>983</v>
      </c>
      <c r="BW14" s="140" t="s">
        <v>984</v>
      </c>
      <c r="BX14" s="139" t="s">
        <v>983</v>
      </c>
      <c r="BY14" s="140" t="s">
        <v>984</v>
      </c>
      <c r="BZ14" s="139" t="s">
        <v>983</v>
      </c>
      <c r="CA14" s="140" t="s">
        <v>984</v>
      </c>
      <c r="CB14" s="139" t="s">
        <v>983</v>
      </c>
      <c r="CC14" s="140" t="s">
        <v>984</v>
      </c>
      <c r="CD14" s="139" t="s">
        <v>983</v>
      </c>
      <c r="CE14" s="140" t="s">
        <v>984</v>
      </c>
      <c r="CF14" s="139" t="s">
        <v>983</v>
      </c>
      <c r="CG14" s="140" t="s">
        <v>984</v>
      </c>
      <c r="CH14" s="139" t="s">
        <v>983</v>
      </c>
      <c r="CI14" s="140" t="s">
        <v>984</v>
      </c>
      <c r="CJ14" s="139" t="s">
        <v>983</v>
      </c>
      <c r="CK14" s="140" t="s">
        <v>984</v>
      </c>
      <c r="CL14" s="139" t="s">
        <v>983</v>
      </c>
      <c r="CM14" s="140" t="s">
        <v>984</v>
      </c>
      <c r="CN14" s="139" t="s">
        <v>983</v>
      </c>
      <c r="CO14" s="140" t="s">
        <v>984</v>
      </c>
      <c r="CP14" s="139" t="s">
        <v>983</v>
      </c>
      <c r="CQ14" s="140" t="s">
        <v>984</v>
      </c>
      <c r="CR14" s="139" t="s">
        <v>983</v>
      </c>
      <c r="CS14" s="140" t="s">
        <v>984</v>
      </c>
      <c r="CT14" s="58"/>
      <c r="CU14" s="58"/>
    </row>
    <row r="15" spans="1:146" ht="14.4" customHeight="1" x14ac:dyDescent="0.3">
      <c r="A15" s="58"/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8"/>
      <c r="CG15" s="58"/>
      <c r="CH15" s="58"/>
      <c r="CI15" s="58"/>
      <c r="CJ15" s="58"/>
      <c r="CK15" s="58"/>
      <c r="CL15" s="58"/>
      <c r="CM15" s="58"/>
      <c r="CN15" s="58"/>
      <c r="CO15" s="58"/>
      <c r="CP15" s="58"/>
      <c r="CQ15" s="58"/>
      <c r="CR15" s="58"/>
      <c r="CS15" s="58"/>
      <c r="CT15" s="59"/>
      <c r="CU15" s="61"/>
    </row>
    <row r="16" spans="1:146" ht="14.4" customHeight="1" x14ac:dyDescent="0.3">
      <c r="A16" s="58"/>
      <c r="B16" s="59" t="s">
        <v>315</v>
      </c>
      <c r="C16" s="61">
        <v>52</v>
      </c>
      <c r="D16" s="59" t="s">
        <v>427</v>
      </c>
      <c r="E16" s="61">
        <v>48</v>
      </c>
      <c r="F16" s="59" t="s">
        <v>985</v>
      </c>
      <c r="G16" s="61">
        <v>3</v>
      </c>
      <c r="H16" s="59" t="s">
        <v>322</v>
      </c>
      <c r="I16" s="61">
        <v>51</v>
      </c>
      <c r="J16" s="59" t="s">
        <v>772</v>
      </c>
      <c r="K16" s="61">
        <v>24</v>
      </c>
      <c r="L16" s="59" t="s">
        <v>755</v>
      </c>
      <c r="M16" s="61">
        <v>19</v>
      </c>
      <c r="N16" s="59" t="s">
        <v>791</v>
      </c>
      <c r="O16" s="61">
        <v>19</v>
      </c>
      <c r="P16" s="59" t="s">
        <v>986</v>
      </c>
      <c r="Q16" s="61">
        <v>7</v>
      </c>
      <c r="R16" s="59" t="s">
        <v>987</v>
      </c>
      <c r="S16" s="61">
        <v>7</v>
      </c>
      <c r="T16" s="59" t="s">
        <v>988</v>
      </c>
      <c r="U16" s="61">
        <v>3</v>
      </c>
      <c r="V16" s="59" t="s">
        <v>735</v>
      </c>
      <c r="W16" s="61">
        <v>34</v>
      </c>
      <c r="X16" s="59" t="s">
        <v>989</v>
      </c>
      <c r="Y16" s="61">
        <v>10</v>
      </c>
      <c r="Z16" s="59" t="s">
        <v>761</v>
      </c>
      <c r="AA16" s="61">
        <v>19</v>
      </c>
      <c r="AB16" s="59" t="s">
        <v>990</v>
      </c>
      <c r="AC16" s="61">
        <v>9</v>
      </c>
      <c r="AD16" s="59" t="s">
        <v>612</v>
      </c>
      <c r="AE16" s="61">
        <v>17</v>
      </c>
      <c r="AF16" s="59" t="s">
        <v>571</v>
      </c>
      <c r="AG16" s="61">
        <v>14</v>
      </c>
      <c r="AH16" s="59" t="s">
        <v>991</v>
      </c>
      <c r="AI16" s="61">
        <v>7</v>
      </c>
      <c r="AJ16" s="59" t="s">
        <v>992</v>
      </c>
      <c r="AK16" s="61">
        <v>6</v>
      </c>
      <c r="AL16" s="59" t="s">
        <v>657</v>
      </c>
      <c r="AM16" s="61">
        <v>37</v>
      </c>
      <c r="AN16" s="59" t="s">
        <v>420</v>
      </c>
      <c r="AO16" s="61">
        <v>48</v>
      </c>
      <c r="AP16" s="59" t="s">
        <v>168</v>
      </c>
      <c r="AQ16" s="61">
        <v>131</v>
      </c>
      <c r="AR16" s="59" t="s">
        <v>266</v>
      </c>
      <c r="AS16" s="61">
        <v>55</v>
      </c>
      <c r="AT16" s="59" t="s">
        <v>163</v>
      </c>
      <c r="AU16" s="61">
        <v>24</v>
      </c>
      <c r="AV16" s="59" t="s">
        <v>422</v>
      </c>
      <c r="AW16" s="61">
        <v>21</v>
      </c>
      <c r="AX16" s="59" t="s">
        <v>210</v>
      </c>
      <c r="AY16" s="61">
        <v>80</v>
      </c>
      <c r="AZ16" s="59" t="s">
        <v>738</v>
      </c>
      <c r="BA16" s="61">
        <v>16</v>
      </c>
      <c r="BB16" s="59" t="s">
        <v>993</v>
      </c>
      <c r="BC16" s="61">
        <v>3</v>
      </c>
      <c r="BD16" s="59" t="s">
        <v>504</v>
      </c>
      <c r="BE16" s="61">
        <v>44</v>
      </c>
      <c r="BF16" s="59" t="s">
        <v>611</v>
      </c>
      <c r="BG16" s="61">
        <v>20</v>
      </c>
      <c r="BH16" s="59" t="s">
        <v>994</v>
      </c>
      <c r="BI16" s="61">
        <v>6</v>
      </c>
      <c r="BJ16" s="59" t="s">
        <v>154</v>
      </c>
      <c r="BK16" s="61">
        <v>164</v>
      </c>
      <c r="BL16" s="59" t="s">
        <v>245</v>
      </c>
      <c r="BM16" s="61">
        <v>58</v>
      </c>
      <c r="BN16" s="59" t="s">
        <v>308</v>
      </c>
      <c r="BO16" s="61">
        <v>52</v>
      </c>
      <c r="BP16" s="59" t="s">
        <v>280</v>
      </c>
      <c r="BQ16" s="61">
        <v>53</v>
      </c>
      <c r="BR16" s="59" t="s">
        <v>301</v>
      </c>
      <c r="BS16" s="61">
        <v>52</v>
      </c>
      <c r="BT16" s="59" t="s">
        <v>329</v>
      </c>
      <c r="BU16" s="61">
        <v>51</v>
      </c>
      <c r="BV16" s="59" t="s">
        <v>242</v>
      </c>
      <c r="BW16" s="61">
        <v>15</v>
      </c>
      <c r="BX16" s="59" t="s">
        <v>600</v>
      </c>
      <c r="BY16" s="61">
        <v>17</v>
      </c>
      <c r="BZ16" s="59" t="s">
        <v>995</v>
      </c>
      <c r="CA16" s="61">
        <v>7</v>
      </c>
      <c r="CB16" s="59" t="s">
        <v>741</v>
      </c>
      <c r="CC16" s="61">
        <v>34</v>
      </c>
      <c r="CD16" s="59" t="s">
        <v>674</v>
      </c>
      <c r="CE16" s="61">
        <v>12</v>
      </c>
      <c r="CF16" s="59" t="s">
        <v>273</v>
      </c>
      <c r="CG16" s="61">
        <v>53</v>
      </c>
      <c r="CH16" s="59" t="s">
        <v>161</v>
      </c>
      <c r="CI16" s="61">
        <v>147</v>
      </c>
      <c r="CJ16" s="59" t="s">
        <v>182</v>
      </c>
      <c r="CK16" s="61">
        <v>112</v>
      </c>
      <c r="CL16" s="59" t="s">
        <v>627</v>
      </c>
      <c r="CM16" s="61">
        <v>38</v>
      </c>
      <c r="CN16" s="59" t="s">
        <v>631</v>
      </c>
      <c r="CO16" s="61">
        <v>14</v>
      </c>
      <c r="CP16" s="59" t="s">
        <v>231</v>
      </c>
      <c r="CQ16" s="61">
        <v>71</v>
      </c>
      <c r="CR16" s="59" t="s">
        <v>175</v>
      </c>
      <c r="CS16" s="61">
        <v>118</v>
      </c>
      <c r="CT16" s="59"/>
      <c r="CU16" s="61"/>
    </row>
    <row r="17" spans="1:99" x14ac:dyDescent="0.3">
      <c r="A17" s="58"/>
      <c r="B17" s="59" t="s">
        <v>434</v>
      </c>
      <c r="C17" s="61">
        <v>47</v>
      </c>
      <c r="D17" s="59" t="s">
        <v>687</v>
      </c>
      <c r="E17" s="61">
        <v>36</v>
      </c>
      <c r="F17" s="59" t="s">
        <v>996</v>
      </c>
      <c r="G17" s="61">
        <v>3</v>
      </c>
      <c r="H17" s="59" t="s">
        <v>371</v>
      </c>
      <c r="I17" s="61">
        <v>49</v>
      </c>
      <c r="J17" s="59" t="s">
        <v>773</v>
      </c>
      <c r="K17" s="61">
        <v>19</v>
      </c>
      <c r="L17" s="59" t="s">
        <v>368</v>
      </c>
      <c r="M17" s="61">
        <v>15</v>
      </c>
      <c r="N17" s="59" t="s">
        <v>402</v>
      </c>
      <c r="O17" s="61">
        <v>18</v>
      </c>
      <c r="P17" s="59" t="s">
        <v>997</v>
      </c>
      <c r="Q17" s="61">
        <v>6</v>
      </c>
      <c r="R17" s="59" t="s">
        <v>998</v>
      </c>
      <c r="S17" s="61">
        <v>7</v>
      </c>
      <c r="T17" s="59" t="s">
        <v>999</v>
      </c>
      <c r="U17" s="61">
        <v>2</v>
      </c>
      <c r="V17" s="59" t="s">
        <v>436</v>
      </c>
      <c r="W17" s="61">
        <v>21</v>
      </c>
      <c r="X17" s="59" t="s">
        <v>1000</v>
      </c>
      <c r="Y17" s="61">
        <v>10</v>
      </c>
      <c r="Z17" s="59" t="s">
        <v>559</v>
      </c>
      <c r="AA17" s="61">
        <v>14</v>
      </c>
      <c r="AB17" s="59" t="s">
        <v>1001</v>
      </c>
      <c r="AC17" s="61">
        <v>8</v>
      </c>
      <c r="AD17" s="59" t="s">
        <v>769</v>
      </c>
      <c r="AE17" s="61">
        <v>13</v>
      </c>
      <c r="AF17" s="59" t="s">
        <v>1002</v>
      </c>
      <c r="AG17" s="61">
        <v>10</v>
      </c>
      <c r="AH17" s="59" t="s">
        <v>1003</v>
      </c>
      <c r="AI17" s="61">
        <v>7</v>
      </c>
      <c r="AJ17" s="59" t="s">
        <v>1004</v>
      </c>
      <c r="AK17" s="61">
        <v>5</v>
      </c>
      <c r="AL17" s="59" t="s">
        <v>276</v>
      </c>
      <c r="AM17" s="61">
        <v>19</v>
      </c>
      <c r="AN17" s="59" t="s">
        <v>518</v>
      </c>
      <c r="AO17" s="61">
        <v>43</v>
      </c>
      <c r="AP17" s="59" t="s">
        <v>507</v>
      </c>
      <c r="AQ17" s="61">
        <v>17</v>
      </c>
      <c r="AR17" s="59" t="s">
        <v>705</v>
      </c>
      <c r="AS17" s="61">
        <v>35</v>
      </c>
      <c r="AT17" s="59" t="s">
        <v>279</v>
      </c>
      <c r="AU17" s="61">
        <v>11</v>
      </c>
      <c r="AV17" s="59" t="s">
        <v>1005</v>
      </c>
      <c r="AW17" s="61">
        <v>9</v>
      </c>
      <c r="AX17" s="59" t="s">
        <v>238</v>
      </c>
      <c r="AY17" s="61">
        <v>60</v>
      </c>
      <c r="AZ17" s="59" t="s">
        <v>515</v>
      </c>
      <c r="BA17" s="61">
        <v>14</v>
      </c>
      <c r="BB17" s="59" t="s">
        <v>1006</v>
      </c>
      <c r="BC17" s="61">
        <v>2</v>
      </c>
      <c r="BD17" s="59" t="s">
        <v>712</v>
      </c>
      <c r="BE17" s="61">
        <v>25</v>
      </c>
      <c r="BF17" s="59" t="s">
        <v>757</v>
      </c>
      <c r="BG17" s="61">
        <v>14</v>
      </c>
      <c r="BH17" s="59" t="s">
        <v>1007</v>
      </c>
      <c r="BI17" s="61">
        <v>2</v>
      </c>
      <c r="BJ17" s="59" t="s">
        <v>350</v>
      </c>
      <c r="BK17" s="61">
        <v>50</v>
      </c>
      <c r="BL17" s="59" t="s">
        <v>406</v>
      </c>
      <c r="BM17" s="61">
        <v>48</v>
      </c>
      <c r="BN17" s="59" t="s">
        <v>393</v>
      </c>
      <c r="BO17" s="61">
        <v>28</v>
      </c>
      <c r="BP17" s="59" t="s">
        <v>294</v>
      </c>
      <c r="BQ17" s="61">
        <v>52</v>
      </c>
      <c r="BR17" s="59" t="s">
        <v>490</v>
      </c>
      <c r="BS17" s="61">
        <v>44</v>
      </c>
      <c r="BT17" s="59" t="s">
        <v>591</v>
      </c>
      <c r="BU17" s="61">
        <v>40</v>
      </c>
      <c r="BV17" s="59" t="s">
        <v>319</v>
      </c>
      <c r="BW17" s="61">
        <v>15</v>
      </c>
      <c r="BX17" s="59" t="s">
        <v>1008</v>
      </c>
      <c r="BY17" s="61">
        <v>10</v>
      </c>
      <c r="BZ17" s="59" t="s">
        <v>1009</v>
      </c>
      <c r="CA17" s="61">
        <v>5</v>
      </c>
      <c r="CB17" s="59" t="s">
        <v>647</v>
      </c>
      <c r="CC17" s="61">
        <v>20</v>
      </c>
      <c r="CD17" s="59" t="s">
        <v>1010</v>
      </c>
      <c r="CE17" s="61">
        <v>8</v>
      </c>
      <c r="CF17" s="59" t="s">
        <v>287</v>
      </c>
      <c r="CG17" s="61">
        <v>53</v>
      </c>
      <c r="CH17" s="59" t="s">
        <v>203</v>
      </c>
      <c r="CI17" s="61">
        <v>80</v>
      </c>
      <c r="CJ17" s="59" t="s">
        <v>189</v>
      </c>
      <c r="CK17" s="61">
        <v>107</v>
      </c>
      <c r="CL17" s="59" t="s">
        <v>777</v>
      </c>
      <c r="CM17" s="61">
        <v>32</v>
      </c>
      <c r="CN17" s="59" t="s">
        <v>1011</v>
      </c>
      <c r="CO17" s="61">
        <v>9</v>
      </c>
      <c r="CP17" s="59" t="s">
        <v>413</v>
      </c>
      <c r="CQ17" s="61">
        <v>48</v>
      </c>
      <c r="CR17" s="59" t="s">
        <v>196</v>
      </c>
      <c r="CS17" s="61">
        <v>99</v>
      </c>
      <c r="CT17" s="59"/>
      <c r="CU17" s="61"/>
    </row>
    <row r="18" spans="1:99" x14ac:dyDescent="0.3">
      <c r="A18" s="58"/>
      <c r="B18" s="59" t="s">
        <v>675</v>
      </c>
      <c r="C18" s="61">
        <v>36</v>
      </c>
      <c r="D18" s="59" t="s">
        <v>532</v>
      </c>
      <c r="E18" s="61">
        <v>26</v>
      </c>
      <c r="F18" s="59" t="s">
        <v>1012</v>
      </c>
      <c r="G18" s="61">
        <v>3</v>
      </c>
      <c r="H18" s="59" t="s">
        <v>399</v>
      </c>
      <c r="I18" s="61">
        <v>48</v>
      </c>
      <c r="J18" s="59" t="s">
        <v>159</v>
      </c>
      <c r="K18" s="61">
        <v>13</v>
      </c>
      <c r="L18" s="59" t="s">
        <v>181</v>
      </c>
      <c r="M18" s="61">
        <v>11</v>
      </c>
      <c r="N18" s="59" t="s">
        <v>500</v>
      </c>
      <c r="O18" s="61">
        <v>17</v>
      </c>
      <c r="P18" s="59" t="s">
        <v>1013</v>
      </c>
      <c r="Q18" s="61">
        <v>6</v>
      </c>
      <c r="R18" s="59" t="s">
        <v>1014</v>
      </c>
      <c r="S18" s="61">
        <v>6</v>
      </c>
      <c r="T18" s="59" t="s">
        <v>1015</v>
      </c>
      <c r="U18" s="61">
        <v>1</v>
      </c>
      <c r="V18" s="59" t="s">
        <v>199</v>
      </c>
      <c r="W18" s="61">
        <v>19</v>
      </c>
      <c r="X18" s="59" t="s">
        <v>1016</v>
      </c>
      <c r="Y18" s="61">
        <v>8</v>
      </c>
      <c r="Z18" s="59" t="s">
        <v>229</v>
      </c>
      <c r="AA18" s="61">
        <v>13</v>
      </c>
      <c r="AB18" s="59" t="s">
        <v>1017</v>
      </c>
      <c r="AC18" s="61">
        <v>7</v>
      </c>
      <c r="AD18" s="59" t="s">
        <v>348</v>
      </c>
      <c r="AE18" s="61">
        <v>13</v>
      </c>
      <c r="AF18" s="59" t="s">
        <v>1018</v>
      </c>
      <c r="AG18" s="61">
        <v>9</v>
      </c>
      <c r="AH18" s="59" t="s">
        <v>1019</v>
      </c>
      <c r="AI18" s="61">
        <v>6</v>
      </c>
      <c r="AJ18" s="59" t="s">
        <v>1020</v>
      </c>
      <c r="AK18" s="61">
        <v>2</v>
      </c>
      <c r="AL18" s="59" t="s">
        <v>529</v>
      </c>
      <c r="AM18" s="61">
        <v>14</v>
      </c>
      <c r="AN18" s="59" t="s">
        <v>669</v>
      </c>
      <c r="AO18" s="61">
        <v>36</v>
      </c>
      <c r="AP18" s="59" t="s">
        <v>726</v>
      </c>
      <c r="AQ18" s="61">
        <v>16</v>
      </c>
      <c r="AR18" s="59" t="s">
        <v>198</v>
      </c>
      <c r="AS18" s="61">
        <v>23</v>
      </c>
      <c r="AT18" s="59" t="s">
        <v>1021</v>
      </c>
      <c r="AU18" s="61">
        <v>10</v>
      </c>
      <c r="AV18" s="59" t="s">
        <v>1022</v>
      </c>
      <c r="AW18" s="61">
        <v>8</v>
      </c>
      <c r="AX18" s="59" t="s">
        <v>217</v>
      </c>
      <c r="AY18" s="61">
        <v>77</v>
      </c>
      <c r="AZ18" s="59" t="s">
        <v>307</v>
      </c>
      <c r="BA18" s="61">
        <v>11</v>
      </c>
      <c r="BB18" s="59" t="s">
        <v>1023</v>
      </c>
      <c r="BC18" s="61">
        <v>2</v>
      </c>
      <c r="BD18" s="59" t="s">
        <v>380</v>
      </c>
      <c r="BE18" s="61">
        <v>22</v>
      </c>
      <c r="BF18" s="59" t="s">
        <v>763</v>
      </c>
      <c r="BG18" s="61">
        <v>14</v>
      </c>
      <c r="BH18" s="59" t="s">
        <v>1024</v>
      </c>
      <c r="BI18" s="61">
        <v>1</v>
      </c>
      <c r="BJ18" s="59" t="s">
        <v>597</v>
      </c>
      <c r="BK18" s="61">
        <v>39</v>
      </c>
      <c r="BL18" s="59" t="s">
        <v>239</v>
      </c>
      <c r="BM18" s="61">
        <v>29</v>
      </c>
      <c r="BN18" s="59" t="s">
        <v>622</v>
      </c>
      <c r="BO18" s="61">
        <v>25</v>
      </c>
      <c r="BP18" s="59" t="s">
        <v>343</v>
      </c>
      <c r="BQ18" s="61">
        <v>50</v>
      </c>
      <c r="BR18" s="59" t="s">
        <v>176</v>
      </c>
      <c r="BS18" s="61">
        <v>30</v>
      </c>
      <c r="BT18" s="59" t="s">
        <v>330</v>
      </c>
      <c r="BU18" s="61">
        <v>29</v>
      </c>
      <c r="BV18" s="59" t="s">
        <v>547</v>
      </c>
      <c r="BW18" s="61">
        <v>14</v>
      </c>
      <c r="BX18" s="59" t="s">
        <v>1025</v>
      </c>
      <c r="BY18" s="61">
        <v>8</v>
      </c>
      <c r="BZ18" s="59" t="s">
        <v>1026</v>
      </c>
      <c r="CA18" s="61">
        <v>3</v>
      </c>
      <c r="CB18" s="59" t="s">
        <v>214</v>
      </c>
      <c r="CC18" s="61">
        <v>15</v>
      </c>
      <c r="CD18" s="59" t="s">
        <v>1027</v>
      </c>
      <c r="CE18" s="61">
        <v>5</v>
      </c>
      <c r="CF18" s="59" t="s">
        <v>664</v>
      </c>
      <c r="CG18" s="61">
        <v>25</v>
      </c>
      <c r="CH18" s="59" t="s">
        <v>252</v>
      </c>
      <c r="CI18" s="61">
        <v>58</v>
      </c>
      <c r="CJ18" s="59" t="s">
        <v>224</v>
      </c>
      <c r="CK18" s="61">
        <v>74</v>
      </c>
      <c r="CL18" s="59" t="s">
        <v>169</v>
      </c>
      <c r="CM18" s="61">
        <v>30</v>
      </c>
      <c r="CN18" s="59" t="s">
        <v>1028</v>
      </c>
      <c r="CO18" s="61">
        <v>8</v>
      </c>
      <c r="CP18" s="59" t="s">
        <v>288</v>
      </c>
      <c r="CQ18" s="61">
        <v>29</v>
      </c>
      <c r="CR18" s="59" t="s">
        <v>378</v>
      </c>
      <c r="CS18" s="61">
        <v>49</v>
      </c>
      <c r="CT18" s="59"/>
      <c r="CU18" s="61"/>
    </row>
    <row r="19" spans="1:99" x14ac:dyDescent="0.3">
      <c r="A19" s="58"/>
      <c r="B19" s="59" t="s">
        <v>759</v>
      </c>
      <c r="C19" s="61">
        <v>33</v>
      </c>
      <c r="D19" s="59" t="s">
        <v>676</v>
      </c>
      <c r="E19" s="61">
        <v>25</v>
      </c>
      <c r="F19" s="59" t="s">
        <v>1029</v>
      </c>
      <c r="G19" s="61">
        <v>2</v>
      </c>
      <c r="H19" s="59" t="s">
        <v>462</v>
      </c>
      <c r="I19" s="61">
        <v>45</v>
      </c>
      <c r="J19" s="59" t="s">
        <v>292</v>
      </c>
      <c r="K19" s="61">
        <v>13</v>
      </c>
      <c r="L19" s="59" t="s">
        <v>349</v>
      </c>
      <c r="M19" s="61">
        <v>11</v>
      </c>
      <c r="N19" s="59" t="s">
        <v>637</v>
      </c>
      <c r="O19" s="61">
        <v>14</v>
      </c>
      <c r="P19" s="59" t="s">
        <v>1030</v>
      </c>
      <c r="Q19" s="61">
        <v>5</v>
      </c>
      <c r="R19" s="59" t="s">
        <v>1031</v>
      </c>
      <c r="S19" s="61">
        <v>2</v>
      </c>
      <c r="T19" s="59" t="s">
        <v>1032</v>
      </c>
      <c r="U19" s="61">
        <v>1</v>
      </c>
      <c r="V19" s="59" t="s">
        <v>702</v>
      </c>
      <c r="W19" s="61">
        <v>16</v>
      </c>
      <c r="X19" s="59" t="s">
        <v>1033</v>
      </c>
      <c r="Y19" s="61">
        <v>8</v>
      </c>
      <c r="Z19" s="59" t="s">
        <v>764</v>
      </c>
      <c r="AA19" s="61">
        <v>12</v>
      </c>
      <c r="AB19" s="59" t="s">
        <v>1034</v>
      </c>
      <c r="AC19" s="61">
        <v>5</v>
      </c>
      <c r="AD19" s="59" t="s">
        <v>1035</v>
      </c>
      <c r="AE19" s="61">
        <v>9</v>
      </c>
      <c r="AF19" s="59" t="s">
        <v>1036</v>
      </c>
      <c r="AG19" s="61">
        <v>9</v>
      </c>
      <c r="AH19" s="59" t="s">
        <v>1037</v>
      </c>
      <c r="AI19" s="61">
        <v>4</v>
      </c>
      <c r="AJ19" s="59" t="s">
        <v>1038</v>
      </c>
      <c r="AK19" s="61">
        <v>2</v>
      </c>
      <c r="AL19" s="59" t="s">
        <v>656</v>
      </c>
      <c r="AM19" s="61">
        <v>12</v>
      </c>
      <c r="AN19" s="59" t="s">
        <v>337</v>
      </c>
      <c r="AO19" s="61">
        <v>28</v>
      </c>
      <c r="AP19" s="59" t="s">
        <v>786</v>
      </c>
      <c r="AQ19" s="61">
        <v>16</v>
      </c>
      <c r="AR19" s="59" t="s">
        <v>665</v>
      </c>
      <c r="AS19" s="61">
        <v>20</v>
      </c>
      <c r="AT19" s="59" t="s">
        <v>1039</v>
      </c>
      <c r="AU19" s="61">
        <v>7</v>
      </c>
      <c r="AV19" s="59" t="s">
        <v>1040</v>
      </c>
      <c r="AW19" s="61">
        <v>7</v>
      </c>
      <c r="AX19" s="59" t="s">
        <v>336</v>
      </c>
      <c r="AY19" s="61">
        <v>51</v>
      </c>
      <c r="AZ19" s="59" t="s">
        <v>1041</v>
      </c>
      <c r="BA19" s="61">
        <v>9</v>
      </c>
      <c r="BB19" s="59" t="s">
        <v>1042</v>
      </c>
      <c r="BC19" s="61">
        <v>1</v>
      </c>
      <c r="BD19" s="59" t="s">
        <v>457</v>
      </c>
      <c r="BE19" s="61">
        <v>21</v>
      </c>
      <c r="BF19" s="59" t="s">
        <v>517</v>
      </c>
      <c r="BG19" s="61">
        <v>11</v>
      </c>
      <c r="BH19" s="59" t="s">
        <v>1043</v>
      </c>
      <c r="BI19" s="61">
        <v>1</v>
      </c>
      <c r="BJ19" s="59" t="s">
        <v>514</v>
      </c>
      <c r="BK19" s="61">
        <v>17</v>
      </c>
      <c r="BL19" s="59" t="s">
        <v>415</v>
      </c>
      <c r="BM19" s="61">
        <v>21</v>
      </c>
      <c r="BN19" s="59" t="s">
        <v>634</v>
      </c>
      <c r="BO19" s="61">
        <v>25</v>
      </c>
      <c r="BP19" s="59" t="s">
        <v>441</v>
      </c>
      <c r="BQ19" s="61">
        <v>47</v>
      </c>
      <c r="BR19" s="59" t="s">
        <v>183</v>
      </c>
      <c r="BS19" s="61">
        <v>30</v>
      </c>
      <c r="BT19" s="59" t="s">
        <v>778</v>
      </c>
      <c r="BU19" s="61">
        <v>24</v>
      </c>
      <c r="BV19" s="59" t="s">
        <v>608</v>
      </c>
      <c r="BW19" s="61">
        <v>12</v>
      </c>
      <c r="BX19" s="59" t="s">
        <v>1044</v>
      </c>
      <c r="BY19" s="61">
        <v>8</v>
      </c>
      <c r="BZ19" s="59" t="s">
        <v>1045</v>
      </c>
      <c r="CA19" s="61">
        <v>3</v>
      </c>
      <c r="CB19" s="59" t="s">
        <v>614</v>
      </c>
      <c r="CC19" s="61">
        <v>12</v>
      </c>
      <c r="CD19" s="59" t="s">
        <v>1046</v>
      </c>
      <c r="CE19" s="61">
        <v>4</v>
      </c>
      <c r="CF19" s="59" t="s">
        <v>713</v>
      </c>
      <c r="CG19" s="61">
        <v>20</v>
      </c>
      <c r="CH19" s="59" t="s">
        <v>259</v>
      </c>
      <c r="CI19" s="61">
        <v>57</v>
      </c>
      <c r="CJ19" s="59" t="s">
        <v>357</v>
      </c>
      <c r="CK19" s="61">
        <v>49</v>
      </c>
      <c r="CL19" s="59" t="s">
        <v>302</v>
      </c>
      <c r="CM19" s="61">
        <v>29</v>
      </c>
      <c r="CN19" s="59" t="s">
        <v>1047</v>
      </c>
      <c r="CO19" s="61">
        <v>7</v>
      </c>
      <c r="CP19" s="59" t="s">
        <v>268</v>
      </c>
      <c r="CQ19" s="61">
        <v>23</v>
      </c>
      <c r="CR19" s="59" t="s">
        <v>435</v>
      </c>
      <c r="CS19" s="61">
        <v>27</v>
      </c>
      <c r="CT19" s="59"/>
      <c r="CU19" s="61"/>
    </row>
    <row r="20" spans="1:99" x14ac:dyDescent="0.3">
      <c r="A20" s="58"/>
      <c r="B20" s="59" t="s">
        <v>274</v>
      </c>
      <c r="C20" s="61">
        <v>29</v>
      </c>
      <c r="D20" s="59" t="s">
        <v>157</v>
      </c>
      <c r="E20" s="61">
        <v>19</v>
      </c>
      <c r="F20" s="59" t="s">
        <v>1048</v>
      </c>
      <c r="G20" s="61">
        <v>2</v>
      </c>
      <c r="H20" s="59" t="s">
        <v>537</v>
      </c>
      <c r="I20" s="61">
        <v>42</v>
      </c>
      <c r="J20" s="59" t="s">
        <v>1049</v>
      </c>
      <c r="K20" s="61">
        <v>10</v>
      </c>
      <c r="L20" s="59" t="s">
        <v>1050</v>
      </c>
      <c r="M20" s="61">
        <v>9</v>
      </c>
      <c r="N20" s="59" t="s">
        <v>536</v>
      </c>
      <c r="O20" s="61">
        <v>12</v>
      </c>
      <c r="P20" s="59" t="s">
        <v>1051</v>
      </c>
      <c r="Q20" s="61">
        <v>5</v>
      </c>
      <c r="R20" s="59" t="s">
        <v>1052</v>
      </c>
      <c r="S20" s="61">
        <v>1</v>
      </c>
      <c r="T20" s="59" t="s">
        <v>1053</v>
      </c>
      <c r="U20" s="61">
        <v>1</v>
      </c>
      <c r="V20" s="59" t="s">
        <v>158</v>
      </c>
      <c r="W20" s="61">
        <v>16</v>
      </c>
      <c r="X20" s="59" t="s">
        <v>1054</v>
      </c>
      <c r="Y20" s="61">
        <v>7</v>
      </c>
      <c r="Z20" s="59" t="s">
        <v>1055</v>
      </c>
      <c r="AA20" s="61">
        <v>7</v>
      </c>
      <c r="AB20" s="59" t="s">
        <v>1056</v>
      </c>
      <c r="AC20" s="61">
        <v>4</v>
      </c>
      <c r="AD20" s="59" t="s">
        <v>1057</v>
      </c>
      <c r="AE20" s="61">
        <v>8</v>
      </c>
      <c r="AF20" s="59" t="s">
        <v>1058</v>
      </c>
      <c r="AG20" s="61">
        <v>5</v>
      </c>
      <c r="AH20" s="59" t="s">
        <v>1059</v>
      </c>
      <c r="AI20" s="61">
        <v>4</v>
      </c>
      <c r="AJ20" s="59" t="s">
        <v>1060</v>
      </c>
      <c r="AK20" s="61">
        <v>1</v>
      </c>
      <c r="AL20" s="59" t="s">
        <v>776</v>
      </c>
      <c r="AM20" s="61">
        <v>12</v>
      </c>
      <c r="AN20" s="59" t="s">
        <v>212</v>
      </c>
      <c r="AO20" s="61">
        <v>23</v>
      </c>
      <c r="AP20" s="59" t="s">
        <v>326</v>
      </c>
      <c r="AQ20" s="61">
        <v>15</v>
      </c>
      <c r="AR20" s="59" t="s">
        <v>208</v>
      </c>
      <c r="AS20" s="61">
        <v>13</v>
      </c>
      <c r="AT20" s="59" t="s">
        <v>1061</v>
      </c>
      <c r="AU20" s="61">
        <v>4</v>
      </c>
      <c r="AV20" s="59" t="s">
        <v>1062</v>
      </c>
      <c r="AW20" s="61">
        <v>5</v>
      </c>
      <c r="AX20" s="59" t="s">
        <v>497</v>
      </c>
      <c r="AY20" s="61">
        <v>44</v>
      </c>
      <c r="AZ20" s="59" t="s">
        <v>1063</v>
      </c>
      <c r="BA20" s="61">
        <v>4</v>
      </c>
      <c r="BB20" s="59" t="s">
        <v>1064</v>
      </c>
      <c r="BC20" s="61">
        <v>1</v>
      </c>
      <c r="BD20" s="59" t="s">
        <v>165</v>
      </c>
      <c r="BE20" s="61">
        <v>16</v>
      </c>
      <c r="BF20" s="59" t="s">
        <v>1065</v>
      </c>
      <c r="BG20" s="61">
        <v>9</v>
      </c>
      <c r="BH20" s="59" t="s">
        <v>1066</v>
      </c>
      <c r="BI20" s="61">
        <v>1</v>
      </c>
      <c r="BJ20" s="59" t="s">
        <v>202</v>
      </c>
      <c r="BK20" s="61">
        <v>11</v>
      </c>
      <c r="BL20" s="59" t="s">
        <v>465</v>
      </c>
      <c r="BM20" s="61">
        <v>17</v>
      </c>
      <c r="BN20" s="59" t="s">
        <v>352</v>
      </c>
      <c r="BO20" s="61">
        <v>22</v>
      </c>
      <c r="BP20" s="59" t="s">
        <v>476</v>
      </c>
      <c r="BQ20" s="61">
        <v>44</v>
      </c>
      <c r="BR20" s="59" t="s">
        <v>316</v>
      </c>
      <c r="BS20" s="61">
        <v>29</v>
      </c>
      <c r="BT20" s="59" t="s">
        <v>275</v>
      </c>
      <c r="BU20" s="61">
        <v>23</v>
      </c>
      <c r="BV20" s="59" t="s">
        <v>662</v>
      </c>
      <c r="BW20" s="61">
        <v>12</v>
      </c>
      <c r="BX20" s="59" t="s">
        <v>1067</v>
      </c>
      <c r="BY20" s="61">
        <v>7</v>
      </c>
      <c r="BZ20" s="59" t="s">
        <v>1068</v>
      </c>
      <c r="CA20" s="61">
        <v>3</v>
      </c>
      <c r="CB20" s="59" t="s">
        <v>1069</v>
      </c>
      <c r="CC20" s="61">
        <v>8</v>
      </c>
      <c r="CD20" s="59" t="s">
        <v>1070</v>
      </c>
      <c r="CE20" s="61">
        <v>4</v>
      </c>
      <c r="CF20" s="59" t="s">
        <v>360</v>
      </c>
      <c r="CG20" s="61">
        <v>18</v>
      </c>
      <c r="CH20" s="59" t="s">
        <v>392</v>
      </c>
      <c r="CI20" s="61">
        <v>49</v>
      </c>
      <c r="CJ20" s="59" t="s">
        <v>364</v>
      </c>
      <c r="CK20" s="61">
        <v>49</v>
      </c>
      <c r="CL20" s="59" t="s">
        <v>365</v>
      </c>
      <c r="CM20" s="61">
        <v>28</v>
      </c>
      <c r="CN20" s="59" t="s">
        <v>1071</v>
      </c>
      <c r="CO20" s="61">
        <v>7</v>
      </c>
      <c r="CP20" s="59" t="s">
        <v>387</v>
      </c>
      <c r="CQ20" s="61">
        <v>22</v>
      </c>
      <c r="CR20" s="59" t="s">
        <v>456</v>
      </c>
      <c r="CS20" s="61">
        <v>27</v>
      </c>
      <c r="CT20" s="59"/>
      <c r="CU20" s="61"/>
    </row>
    <row r="21" spans="1:99" x14ac:dyDescent="0.3">
      <c r="A21" s="58"/>
      <c r="B21" s="59" t="s">
        <v>358</v>
      </c>
      <c r="C21" s="61">
        <v>28</v>
      </c>
      <c r="D21" s="59" t="s">
        <v>666</v>
      </c>
      <c r="E21" s="61">
        <v>16</v>
      </c>
      <c r="F21" s="59" t="s">
        <v>1072</v>
      </c>
      <c r="G21" s="61">
        <v>2</v>
      </c>
      <c r="H21" s="59" t="s">
        <v>645</v>
      </c>
      <c r="I21" s="61">
        <v>37</v>
      </c>
      <c r="J21" s="59" t="s">
        <v>1073</v>
      </c>
      <c r="K21" s="61">
        <v>9</v>
      </c>
      <c r="L21" s="59" t="s">
        <v>1074</v>
      </c>
      <c r="M21" s="61">
        <v>9</v>
      </c>
      <c r="N21" s="59" t="s">
        <v>300</v>
      </c>
      <c r="O21" s="61">
        <v>11</v>
      </c>
      <c r="P21" s="59" t="s">
        <v>1075</v>
      </c>
      <c r="Q21" s="61">
        <v>4</v>
      </c>
      <c r="R21" s="59" t="s">
        <v>1076</v>
      </c>
      <c r="S21" s="61">
        <v>1</v>
      </c>
      <c r="T21" s="59" t="s">
        <v>1077</v>
      </c>
      <c r="U21" s="61">
        <v>1</v>
      </c>
      <c r="V21" s="59" t="s">
        <v>298</v>
      </c>
      <c r="W21" s="61">
        <v>15</v>
      </c>
      <c r="X21" s="59" t="s">
        <v>1078</v>
      </c>
      <c r="Y21" s="61">
        <v>4</v>
      </c>
      <c r="Z21" s="59" t="s">
        <v>1079</v>
      </c>
      <c r="AA21" s="61">
        <v>3</v>
      </c>
      <c r="AB21" s="59" t="s">
        <v>1080</v>
      </c>
      <c r="AC21" s="61">
        <v>4</v>
      </c>
      <c r="AD21" s="59" t="s">
        <v>1081</v>
      </c>
      <c r="AE21" s="61">
        <v>6</v>
      </c>
      <c r="AF21" s="59" t="s">
        <v>1082</v>
      </c>
      <c r="AG21" s="61">
        <v>5</v>
      </c>
      <c r="AH21" s="59" t="s">
        <v>1083</v>
      </c>
      <c r="AI21" s="61">
        <v>4</v>
      </c>
      <c r="AJ21" s="59" t="s">
        <v>1084</v>
      </c>
      <c r="AK21" s="61">
        <v>1</v>
      </c>
      <c r="AL21" s="59" t="s">
        <v>1085</v>
      </c>
      <c r="AM21" s="61">
        <v>10</v>
      </c>
      <c r="AN21" s="59" t="s">
        <v>731</v>
      </c>
      <c r="AO21" s="61">
        <v>19</v>
      </c>
      <c r="AP21" s="59" t="s">
        <v>417</v>
      </c>
      <c r="AQ21" s="61">
        <v>15</v>
      </c>
      <c r="AR21" s="59" t="s">
        <v>474</v>
      </c>
      <c r="AS21" s="61">
        <v>12</v>
      </c>
      <c r="AT21" s="59" t="s">
        <v>1086</v>
      </c>
      <c r="AU21" s="61">
        <v>3</v>
      </c>
      <c r="AV21" s="59" t="s">
        <v>1087</v>
      </c>
      <c r="AW21" s="61">
        <v>3</v>
      </c>
      <c r="AX21" s="59" t="s">
        <v>561</v>
      </c>
      <c r="AY21" s="61">
        <v>42</v>
      </c>
      <c r="AZ21" s="59" t="s">
        <v>1088</v>
      </c>
      <c r="BA21" s="61">
        <v>4</v>
      </c>
      <c r="BB21" s="59" t="s">
        <v>1089</v>
      </c>
      <c r="BC21" s="61">
        <v>1</v>
      </c>
      <c r="BD21" s="59" t="s">
        <v>172</v>
      </c>
      <c r="BE21" s="61">
        <v>16</v>
      </c>
      <c r="BF21" s="59" t="s">
        <v>1090</v>
      </c>
      <c r="BG21" s="61">
        <v>9</v>
      </c>
      <c r="BH21" s="59" t="s">
        <v>1091</v>
      </c>
      <c r="BI21" s="61">
        <v>1</v>
      </c>
      <c r="BJ21" s="59" t="s">
        <v>1092</v>
      </c>
      <c r="BK21" s="61">
        <v>5</v>
      </c>
      <c r="BL21" s="59" t="s">
        <v>630</v>
      </c>
      <c r="BM21" s="61">
        <v>17</v>
      </c>
      <c r="BN21" s="59" t="s">
        <v>262</v>
      </c>
      <c r="BO21" s="61">
        <v>19</v>
      </c>
      <c r="BP21" s="59" t="s">
        <v>483</v>
      </c>
      <c r="BQ21" s="61">
        <v>44</v>
      </c>
      <c r="BR21" s="59" t="s">
        <v>646</v>
      </c>
      <c r="BS21" s="61">
        <v>25</v>
      </c>
      <c r="BT21" s="59" t="s">
        <v>569</v>
      </c>
      <c r="BU21" s="61">
        <v>21</v>
      </c>
      <c r="BV21" s="59" t="s">
        <v>206</v>
      </c>
      <c r="BW21" s="61">
        <v>19</v>
      </c>
      <c r="BX21" s="59" t="s">
        <v>1093</v>
      </c>
      <c r="BY21" s="61">
        <v>7</v>
      </c>
      <c r="BZ21" s="59" t="s">
        <v>1094</v>
      </c>
      <c r="CA21" s="61">
        <v>3</v>
      </c>
      <c r="CB21" s="59" t="s">
        <v>1095</v>
      </c>
      <c r="CC21" s="61">
        <v>8</v>
      </c>
      <c r="CD21" s="59" t="s">
        <v>1096</v>
      </c>
      <c r="CE21" s="61">
        <v>4</v>
      </c>
      <c r="CF21" s="59" t="s">
        <v>750</v>
      </c>
      <c r="CG21" s="61">
        <v>16</v>
      </c>
      <c r="CH21" s="59" t="s">
        <v>469</v>
      </c>
      <c r="CI21" s="61">
        <v>45</v>
      </c>
      <c r="CJ21" s="59" t="s">
        <v>385</v>
      </c>
      <c r="CK21" s="61">
        <v>49</v>
      </c>
      <c r="CL21" s="59" t="s">
        <v>421</v>
      </c>
      <c r="CM21" s="61">
        <v>27</v>
      </c>
      <c r="CN21" s="59" t="s">
        <v>1097</v>
      </c>
      <c r="CO21" s="61">
        <v>6</v>
      </c>
      <c r="CP21" s="59" t="s">
        <v>499</v>
      </c>
      <c r="CQ21" s="61">
        <v>21</v>
      </c>
      <c r="CR21" s="59" t="s">
        <v>550</v>
      </c>
      <c r="CS21" s="61">
        <v>26</v>
      </c>
      <c r="CT21" s="59"/>
      <c r="CU21" s="61"/>
    </row>
    <row r="22" spans="1:99" x14ac:dyDescent="0.3">
      <c r="A22" s="58"/>
      <c r="B22" s="59" t="s">
        <v>574</v>
      </c>
      <c r="C22" s="61">
        <v>26</v>
      </c>
      <c r="D22" s="59" t="s">
        <v>542</v>
      </c>
      <c r="E22" s="61">
        <v>12</v>
      </c>
      <c r="F22" s="59" t="s">
        <v>1098</v>
      </c>
      <c r="G22" s="61">
        <v>2</v>
      </c>
      <c r="H22" s="59" t="s">
        <v>651</v>
      </c>
      <c r="I22" s="61">
        <v>37</v>
      </c>
      <c r="J22" s="59" t="s">
        <v>1099</v>
      </c>
      <c r="K22" s="61">
        <v>9</v>
      </c>
      <c r="L22" s="59" t="s">
        <v>1100</v>
      </c>
      <c r="M22" s="61">
        <v>8</v>
      </c>
      <c r="N22" s="59" t="s">
        <v>377</v>
      </c>
      <c r="O22" s="61">
        <v>11</v>
      </c>
      <c r="P22" s="59" t="s">
        <v>1101</v>
      </c>
      <c r="Q22" s="61">
        <v>3</v>
      </c>
      <c r="R22" s="59" t="s">
        <v>1102</v>
      </c>
      <c r="S22" s="61">
        <v>1</v>
      </c>
      <c r="T22" s="59" t="s">
        <v>1103</v>
      </c>
      <c r="U22" s="61">
        <v>1</v>
      </c>
      <c r="V22" s="59" t="s">
        <v>655</v>
      </c>
      <c r="W22" s="61">
        <v>14</v>
      </c>
      <c r="X22" s="59" t="s">
        <v>1104</v>
      </c>
      <c r="Y22" s="61">
        <v>4</v>
      </c>
      <c r="Z22" s="59" t="s">
        <v>1105</v>
      </c>
      <c r="AA22" s="61">
        <v>2</v>
      </c>
      <c r="AB22" s="59" t="s">
        <v>1106</v>
      </c>
      <c r="AC22" s="61">
        <v>3</v>
      </c>
      <c r="AD22" s="59" t="s">
        <v>1107</v>
      </c>
      <c r="AE22" s="61">
        <v>3</v>
      </c>
      <c r="AF22" s="59" t="s">
        <v>1108</v>
      </c>
      <c r="AG22" s="61">
        <v>4</v>
      </c>
      <c r="AH22" s="59" t="s">
        <v>1109</v>
      </c>
      <c r="AI22" s="61">
        <v>4</v>
      </c>
      <c r="AJ22" s="59" t="s">
        <v>1110</v>
      </c>
      <c r="AK22" s="61">
        <v>1</v>
      </c>
      <c r="AL22" s="59" t="s">
        <v>1111</v>
      </c>
      <c r="AM22" s="61">
        <v>10</v>
      </c>
      <c r="AN22" s="59" t="s">
        <v>374</v>
      </c>
      <c r="AO22" s="61">
        <v>18</v>
      </c>
      <c r="AP22" s="59" t="s">
        <v>781</v>
      </c>
      <c r="AQ22" s="61">
        <v>13</v>
      </c>
      <c r="AR22" s="59" t="s">
        <v>806</v>
      </c>
      <c r="AS22" s="61">
        <v>11</v>
      </c>
      <c r="AT22" s="59" t="s">
        <v>1112</v>
      </c>
      <c r="AU22" s="61">
        <v>3</v>
      </c>
      <c r="AV22" s="59" t="s">
        <v>1113</v>
      </c>
      <c r="AW22" s="61">
        <v>3</v>
      </c>
      <c r="AX22" s="59" t="s">
        <v>573</v>
      </c>
      <c r="AY22" s="61">
        <v>41</v>
      </c>
      <c r="AZ22" s="59" t="s">
        <v>1114</v>
      </c>
      <c r="BA22" s="61">
        <v>3</v>
      </c>
      <c r="BB22" s="59" t="s">
        <v>1115</v>
      </c>
      <c r="BC22" s="61">
        <v>1</v>
      </c>
      <c r="BD22" s="59" t="s">
        <v>459</v>
      </c>
      <c r="BE22" s="61">
        <v>15</v>
      </c>
      <c r="BF22" s="59" t="s">
        <v>1116</v>
      </c>
      <c r="BG22" s="61">
        <v>9</v>
      </c>
      <c r="BH22" s="59" t="s">
        <v>1117</v>
      </c>
      <c r="BI22" s="61">
        <v>1</v>
      </c>
      <c r="BJ22" s="59" t="s">
        <v>1118</v>
      </c>
      <c r="BK22" s="61">
        <v>5</v>
      </c>
      <c r="BL22" s="59" t="s">
        <v>277</v>
      </c>
      <c r="BM22" s="61">
        <v>15</v>
      </c>
      <c r="BN22" s="59" t="s">
        <v>353</v>
      </c>
      <c r="BO22" s="61">
        <v>18</v>
      </c>
      <c r="BP22" s="59" t="s">
        <v>531</v>
      </c>
      <c r="BQ22" s="61">
        <v>42</v>
      </c>
      <c r="BR22" s="59" t="s">
        <v>688</v>
      </c>
      <c r="BS22" s="61">
        <v>25</v>
      </c>
      <c r="BT22" s="59" t="s">
        <v>416</v>
      </c>
      <c r="BU22" s="61">
        <v>18</v>
      </c>
      <c r="BV22" s="59" t="s">
        <v>1119</v>
      </c>
      <c r="BW22" s="61">
        <v>7</v>
      </c>
      <c r="BX22" s="59" t="s">
        <v>1120</v>
      </c>
      <c r="BY22" s="61">
        <v>7</v>
      </c>
      <c r="BZ22" s="59" t="s">
        <v>1121</v>
      </c>
      <c r="CA22" s="61">
        <v>3</v>
      </c>
      <c r="CB22" s="59" t="s">
        <v>1122</v>
      </c>
      <c r="CC22" s="61">
        <v>6</v>
      </c>
      <c r="CD22" s="59" t="s">
        <v>1123</v>
      </c>
      <c r="CE22" s="61">
        <v>4</v>
      </c>
      <c r="CF22" s="59" t="s">
        <v>200</v>
      </c>
      <c r="CG22" s="61">
        <v>16</v>
      </c>
      <c r="CH22" s="59" t="s">
        <v>567</v>
      </c>
      <c r="CI22" s="61">
        <v>41</v>
      </c>
      <c r="CJ22" s="59" t="s">
        <v>448</v>
      </c>
      <c r="CK22" s="61">
        <v>45</v>
      </c>
      <c r="CL22" s="59" t="s">
        <v>428</v>
      </c>
      <c r="CM22" s="61">
        <v>27</v>
      </c>
      <c r="CN22" s="59" t="s">
        <v>1124</v>
      </c>
      <c r="CO22" s="61">
        <v>6</v>
      </c>
      <c r="CP22" s="59" t="s">
        <v>695</v>
      </c>
      <c r="CQ22" s="61">
        <v>20</v>
      </c>
      <c r="CR22" s="59" t="s">
        <v>184</v>
      </c>
      <c r="CS22" s="61">
        <v>23</v>
      </c>
      <c r="CT22" s="59"/>
      <c r="CU22" s="61"/>
    </row>
    <row r="23" spans="1:99" x14ac:dyDescent="0.3">
      <c r="A23" s="58"/>
      <c r="B23" s="59" t="s">
        <v>254</v>
      </c>
      <c r="C23" s="61">
        <v>23</v>
      </c>
      <c r="D23" s="59" t="s">
        <v>602</v>
      </c>
      <c r="E23" s="61">
        <v>12</v>
      </c>
      <c r="F23" s="59" t="s">
        <v>1125</v>
      </c>
      <c r="G23" s="61">
        <v>2</v>
      </c>
      <c r="H23" s="59" t="s">
        <v>771</v>
      </c>
      <c r="I23" s="61">
        <v>32</v>
      </c>
      <c r="J23" s="59" t="s">
        <v>1126</v>
      </c>
      <c r="K23" s="61">
        <v>8</v>
      </c>
      <c r="L23" s="59" t="s">
        <v>1127</v>
      </c>
      <c r="M23" s="61">
        <v>8</v>
      </c>
      <c r="N23" s="59" t="s">
        <v>1128</v>
      </c>
      <c r="O23" s="61">
        <v>9</v>
      </c>
      <c r="P23" s="59" t="s">
        <v>1129</v>
      </c>
      <c r="Q23" s="61">
        <v>3</v>
      </c>
      <c r="R23" s="59" t="s">
        <v>1130</v>
      </c>
      <c r="S23" s="61">
        <v>1</v>
      </c>
      <c r="T23" s="59" t="s">
        <v>1131</v>
      </c>
      <c r="U23" s="61">
        <v>1</v>
      </c>
      <c r="V23" s="59" t="s">
        <v>180</v>
      </c>
      <c r="W23" s="61">
        <v>13</v>
      </c>
      <c r="X23" s="59" t="s">
        <v>1132</v>
      </c>
      <c r="Y23" s="61">
        <v>3</v>
      </c>
      <c r="Z23" s="59" t="s">
        <v>1133</v>
      </c>
      <c r="AA23" s="61">
        <v>2</v>
      </c>
      <c r="AB23" s="59" t="s">
        <v>1134</v>
      </c>
      <c r="AC23" s="61">
        <v>3</v>
      </c>
      <c r="AD23" s="59" t="s">
        <v>1135</v>
      </c>
      <c r="AE23" s="61">
        <v>2</v>
      </c>
      <c r="AF23" s="59" t="s">
        <v>1136</v>
      </c>
      <c r="AG23" s="61">
        <v>4</v>
      </c>
      <c r="AH23" s="59" t="s">
        <v>1137</v>
      </c>
      <c r="AI23" s="61">
        <v>4</v>
      </c>
      <c r="AJ23" s="59" t="s">
        <v>1138</v>
      </c>
      <c r="AK23" s="61">
        <v>1</v>
      </c>
      <c r="AL23" s="59" t="s">
        <v>1139</v>
      </c>
      <c r="AM23" s="61">
        <v>10</v>
      </c>
      <c r="AN23" s="59" t="s">
        <v>291</v>
      </c>
      <c r="AO23" s="61">
        <v>15</v>
      </c>
      <c r="AP23" s="59" t="s">
        <v>793</v>
      </c>
      <c r="AQ23" s="61">
        <v>13</v>
      </c>
      <c r="AR23" s="59" t="s">
        <v>1140</v>
      </c>
      <c r="AS23" s="61">
        <v>10</v>
      </c>
      <c r="AT23" s="59" t="s">
        <v>1141</v>
      </c>
      <c r="AU23" s="61">
        <v>2</v>
      </c>
      <c r="AV23" s="59" t="s">
        <v>1142</v>
      </c>
      <c r="AW23" s="61">
        <v>3</v>
      </c>
      <c r="AX23" s="59" t="s">
        <v>197</v>
      </c>
      <c r="AY23" s="61">
        <v>30</v>
      </c>
      <c r="AZ23" s="59" t="s">
        <v>1143</v>
      </c>
      <c r="BA23" s="61">
        <v>3</v>
      </c>
      <c r="BB23" s="59" t="s">
        <v>1144</v>
      </c>
      <c r="BC23" s="61">
        <v>1</v>
      </c>
      <c r="BD23" s="59" t="s">
        <v>739</v>
      </c>
      <c r="BE23" s="61">
        <v>14</v>
      </c>
      <c r="BF23" s="59" t="s">
        <v>1145</v>
      </c>
      <c r="BG23" s="61">
        <v>8</v>
      </c>
      <c r="BH23" s="59" t="s">
        <v>1146</v>
      </c>
      <c r="BI23" s="61">
        <v>1</v>
      </c>
      <c r="BJ23" s="59" t="s">
        <v>1147</v>
      </c>
      <c r="BK23" s="61">
        <v>4</v>
      </c>
      <c r="BL23" s="59" t="s">
        <v>613</v>
      </c>
      <c r="BM23" s="61">
        <v>14</v>
      </c>
      <c r="BN23" s="59" t="s">
        <v>534</v>
      </c>
      <c r="BO23" s="61">
        <v>17</v>
      </c>
      <c r="BP23" s="59" t="s">
        <v>543</v>
      </c>
      <c r="BQ23" s="61">
        <v>42</v>
      </c>
      <c r="BR23" s="59" t="s">
        <v>790</v>
      </c>
      <c r="BS23" s="61">
        <v>24</v>
      </c>
      <c r="BT23" s="59" t="s">
        <v>626</v>
      </c>
      <c r="BU23" s="61">
        <v>12</v>
      </c>
      <c r="BV23" s="59" t="s">
        <v>1148</v>
      </c>
      <c r="BW23" s="61">
        <v>7</v>
      </c>
      <c r="BX23" s="59" t="s">
        <v>1149</v>
      </c>
      <c r="BY23" s="61">
        <v>7</v>
      </c>
      <c r="BZ23" s="59" t="s">
        <v>1150</v>
      </c>
      <c r="CA23" s="61">
        <v>3</v>
      </c>
      <c r="CB23" s="59" t="s">
        <v>1151</v>
      </c>
      <c r="CC23" s="61">
        <v>6</v>
      </c>
      <c r="CD23" s="59" t="s">
        <v>1152</v>
      </c>
      <c r="CE23" s="61">
        <v>3</v>
      </c>
      <c r="CF23" s="59" t="s">
        <v>179</v>
      </c>
      <c r="CG23" s="61">
        <v>16</v>
      </c>
      <c r="CH23" s="59" t="s">
        <v>603</v>
      </c>
      <c r="CI23" s="61">
        <v>39</v>
      </c>
      <c r="CJ23" s="59" t="s">
        <v>455</v>
      </c>
      <c r="CK23" s="61">
        <v>45</v>
      </c>
      <c r="CL23" s="59" t="s">
        <v>544</v>
      </c>
      <c r="CM23" s="61">
        <v>26</v>
      </c>
      <c r="CN23" s="59" t="s">
        <v>1153</v>
      </c>
      <c r="CO23" s="61">
        <v>6</v>
      </c>
      <c r="CP23" s="59" t="s">
        <v>424</v>
      </c>
      <c r="CQ23" s="61">
        <v>15</v>
      </c>
      <c r="CR23" s="59" t="s">
        <v>762</v>
      </c>
      <c r="CS23" s="61">
        <v>16</v>
      </c>
      <c r="CT23" s="59"/>
      <c r="CU23" s="61"/>
    </row>
    <row r="24" spans="1:99" x14ac:dyDescent="0.3">
      <c r="A24" s="58"/>
      <c r="B24" s="59" t="s">
        <v>545</v>
      </c>
      <c r="C24" s="61">
        <v>21</v>
      </c>
      <c r="D24" s="59" t="s">
        <v>482</v>
      </c>
      <c r="E24" s="61">
        <v>11</v>
      </c>
      <c r="F24" s="59" t="s">
        <v>1154</v>
      </c>
      <c r="G24" s="61">
        <v>2</v>
      </c>
      <c r="H24" s="59" t="s">
        <v>795</v>
      </c>
      <c r="I24" s="61">
        <v>31</v>
      </c>
      <c r="J24" s="59" t="s">
        <v>1155</v>
      </c>
      <c r="K24" s="61">
        <v>7</v>
      </c>
      <c r="L24" s="59" t="s">
        <v>1156</v>
      </c>
      <c r="M24" s="61">
        <v>8</v>
      </c>
      <c r="N24" s="59" t="s">
        <v>1157</v>
      </c>
      <c r="O24" s="61">
        <v>9</v>
      </c>
      <c r="P24" s="59" t="s">
        <v>1158</v>
      </c>
      <c r="Q24" s="61">
        <v>3</v>
      </c>
      <c r="R24" s="59" t="s">
        <v>1159</v>
      </c>
      <c r="S24" s="61">
        <v>1</v>
      </c>
      <c r="T24" s="59"/>
      <c r="U24" s="61"/>
      <c r="V24" s="59" t="s">
        <v>1160</v>
      </c>
      <c r="W24" s="61">
        <v>10</v>
      </c>
      <c r="X24" s="59" t="s">
        <v>1161</v>
      </c>
      <c r="Y24" s="61">
        <v>3</v>
      </c>
      <c r="Z24" s="59" t="s">
        <v>1162</v>
      </c>
      <c r="AA24" s="61">
        <v>2</v>
      </c>
      <c r="AB24" s="59" t="s">
        <v>1163</v>
      </c>
      <c r="AC24" s="61">
        <v>3</v>
      </c>
      <c r="AD24" s="59" t="s">
        <v>1164</v>
      </c>
      <c r="AE24" s="61">
        <v>2</v>
      </c>
      <c r="AF24" s="59" t="s">
        <v>1165</v>
      </c>
      <c r="AG24" s="61">
        <v>3</v>
      </c>
      <c r="AH24" s="59" t="s">
        <v>1166</v>
      </c>
      <c r="AI24" s="61">
        <v>4</v>
      </c>
      <c r="AJ24" s="59" t="s">
        <v>1167</v>
      </c>
      <c r="AK24" s="61">
        <v>1</v>
      </c>
      <c r="AL24" s="59" t="s">
        <v>1168</v>
      </c>
      <c r="AM24" s="61">
        <v>9</v>
      </c>
      <c r="AN24" s="59" t="s">
        <v>382</v>
      </c>
      <c r="AO24" s="61">
        <v>15</v>
      </c>
      <c r="AP24" s="59" t="s">
        <v>173</v>
      </c>
      <c r="AQ24" s="61">
        <v>13</v>
      </c>
      <c r="AR24" s="59" t="s">
        <v>1169</v>
      </c>
      <c r="AS24" s="61">
        <v>9</v>
      </c>
      <c r="AT24" s="59" t="s">
        <v>1170</v>
      </c>
      <c r="AU24" s="61">
        <v>2</v>
      </c>
      <c r="AV24" s="59" t="s">
        <v>1171</v>
      </c>
      <c r="AW24" s="61">
        <v>3</v>
      </c>
      <c r="AX24" s="59" t="s">
        <v>323</v>
      </c>
      <c r="AY24" s="61">
        <v>29</v>
      </c>
      <c r="AZ24" s="59" t="s">
        <v>1172</v>
      </c>
      <c r="BA24" s="61">
        <v>3</v>
      </c>
      <c r="BB24" s="59" t="s">
        <v>1173</v>
      </c>
      <c r="BC24" s="61">
        <v>1</v>
      </c>
      <c r="BD24" s="59" t="s">
        <v>369</v>
      </c>
      <c r="BE24" s="61">
        <v>13</v>
      </c>
      <c r="BF24" s="59" t="s">
        <v>1174</v>
      </c>
      <c r="BG24" s="61">
        <v>8</v>
      </c>
      <c r="BH24" s="59" t="s">
        <v>1175</v>
      </c>
      <c r="BI24" s="61">
        <v>1</v>
      </c>
      <c r="BJ24" s="59" t="s">
        <v>1176</v>
      </c>
      <c r="BK24" s="61">
        <v>4</v>
      </c>
      <c r="BL24" s="59" t="s">
        <v>667</v>
      </c>
      <c r="BM24" s="61">
        <v>14</v>
      </c>
      <c r="BN24" s="59" t="s">
        <v>654</v>
      </c>
      <c r="BO24" s="61">
        <v>16</v>
      </c>
      <c r="BP24" s="59" t="s">
        <v>549</v>
      </c>
      <c r="BQ24" s="61">
        <v>42</v>
      </c>
      <c r="BR24" s="59" t="s">
        <v>296</v>
      </c>
      <c r="BS24" s="61">
        <v>22</v>
      </c>
      <c r="BT24" s="59" t="s">
        <v>668</v>
      </c>
      <c r="BU24" s="61">
        <v>12</v>
      </c>
      <c r="BV24" s="59" t="s">
        <v>1177</v>
      </c>
      <c r="BW24" s="61">
        <v>7</v>
      </c>
      <c r="BX24" s="59" t="s">
        <v>1178</v>
      </c>
      <c r="BY24" s="61">
        <v>6</v>
      </c>
      <c r="BZ24" s="59" t="s">
        <v>1179</v>
      </c>
      <c r="CA24" s="61">
        <v>3</v>
      </c>
      <c r="CB24" s="59" t="s">
        <v>1180</v>
      </c>
      <c r="CC24" s="61">
        <v>6</v>
      </c>
      <c r="CD24" s="59" t="s">
        <v>1181</v>
      </c>
      <c r="CE24" s="61">
        <v>3</v>
      </c>
      <c r="CF24" s="59" t="s">
        <v>582</v>
      </c>
      <c r="CG24" s="61">
        <v>17</v>
      </c>
      <c r="CH24" s="59" t="s">
        <v>609</v>
      </c>
      <c r="CI24" s="61">
        <v>38</v>
      </c>
      <c r="CJ24" s="59" t="s">
        <v>511</v>
      </c>
      <c r="CK24" s="61">
        <v>43</v>
      </c>
      <c r="CL24" s="59" t="s">
        <v>580</v>
      </c>
      <c r="CM24" s="61">
        <v>26</v>
      </c>
      <c r="CN24" s="59" t="s">
        <v>1182</v>
      </c>
      <c r="CO24" s="61">
        <v>6</v>
      </c>
      <c r="CP24" s="59" t="s">
        <v>285</v>
      </c>
      <c r="CQ24" s="61">
        <v>13</v>
      </c>
      <c r="CR24" s="59" t="s">
        <v>577</v>
      </c>
      <c r="CS24" s="61">
        <v>14</v>
      </c>
      <c r="CT24" s="59"/>
      <c r="CU24" s="61"/>
    </row>
    <row r="25" spans="1:99" x14ac:dyDescent="0.3">
      <c r="A25" s="58"/>
      <c r="B25" s="59" t="s">
        <v>635</v>
      </c>
      <c r="C25" s="61">
        <v>20</v>
      </c>
      <c r="D25" s="59" t="s">
        <v>1183</v>
      </c>
      <c r="E25" s="61">
        <v>10</v>
      </c>
      <c r="F25" s="59" t="s">
        <v>1184</v>
      </c>
      <c r="G25" s="61">
        <v>2</v>
      </c>
      <c r="H25" s="59" t="s">
        <v>218</v>
      </c>
      <c r="I25" s="61">
        <v>29</v>
      </c>
      <c r="J25" s="59" t="s">
        <v>1185</v>
      </c>
      <c r="K25" s="61">
        <v>7</v>
      </c>
      <c r="L25" s="59" t="s">
        <v>1186</v>
      </c>
      <c r="M25" s="61">
        <v>6</v>
      </c>
      <c r="N25" s="59" t="s">
        <v>1187</v>
      </c>
      <c r="O25" s="61">
        <v>9</v>
      </c>
      <c r="P25" s="59" t="s">
        <v>1188</v>
      </c>
      <c r="Q25" s="61">
        <v>3</v>
      </c>
      <c r="R25" s="59" t="s">
        <v>1189</v>
      </c>
      <c r="S25" s="61">
        <v>1</v>
      </c>
      <c r="T25" s="59"/>
      <c r="U25" s="61"/>
      <c r="V25" s="59" t="s">
        <v>1190</v>
      </c>
      <c r="W25" s="61">
        <v>10</v>
      </c>
      <c r="X25" s="59" t="s">
        <v>1191</v>
      </c>
      <c r="Y25" s="61">
        <v>3</v>
      </c>
      <c r="Z25" s="59" t="s">
        <v>1192</v>
      </c>
      <c r="AA25" s="61">
        <v>2</v>
      </c>
      <c r="AB25" s="59" t="s">
        <v>1193</v>
      </c>
      <c r="AC25" s="61">
        <v>3</v>
      </c>
      <c r="AD25" s="59" t="s">
        <v>1194</v>
      </c>
      <c r="AE25" s="61">
        <v>2</v>
      </c>
      <c r="AF25" s="59" t="s">
        <v>1195</v>
      </c>
      <c r="AG25" s="61">
        <v>3</v>
      </c>
      <c r="AH25" s="59" t="s">
        <v>1196</v>
      </c>
      <c r="AI25" s="61">
        <v>6</v>
      </c>
      <c r="AJ25" s="59" t="s">
        <v>1197</v>
      </c>
      <c r="AK25" s="61">
        <v>1</v>
      </c>
      <c r="AL25" s="59" t="s">
        <v>47</v>
      </c>
      <c r="AM25" s="61">
        <v>9</v>
      </c>
      <c r="AN25" s="59" t="s">
        <v>775</v>
      </c>
      <c r="AO25" s="61">
        <v>13</v>
      </c>
      <c r="AP25" s="59" t="s">
        <v>1198</v>
      </c>
      <c r="AQ25" s="61">
        <v>10</v>
      </c>
      <c r="AR25" s="59" t="s">
        <v>1199</v>
      </c>
      <c r="AS25" s="61">
        <v>8</v>
      </c>
      <c r="AT25" s="59" t="s">
        <v>1200</v>
      </c>
      <c r="AU25" s="61">
        <v>2</v>
      </c>
      <c r="AV25" s="59" t="s">
        <v>1201</v>
      </c>
      <c r="AW25" s="61">
        <v>2</v>
      </c>
      <c r="AX25" s="59" t="s">
        <v>598</v>
      </c>
      <c r="AY25" s="61">
        <v>26</v>
      </c>
      <c r="AZ25" s="59" t="s">
        <v>1202</v>
      </c>
      <c r="BA25" s="61">
        <v>3</v>
      </c>
      <c r="BB25" s="59" t="s">
        <v>1203</v>
      </c>
      <c r="BC25" s="61">
        <v>1</v>
      </c>
      <c r="BD25" s="59" t="s">
        <v>1204</v>
      </c>
      <c r="BE25" s="61">
        <v>8</v>
      </c>
      <c r="BF25" s="59" t="s">
        <v>1205</v>
      </c>
      <c r="BG25" s="61">
        <v>8</v>
      </c>
      <c r="BH25" s="59" t="s">
        <v>1206</v>
      </c>
      <c r="BI25" s="61">
        <v>1</v>
      </c>
      <c r="BJ25" s="59" t="s">
        <v>1207</v>
      </c>
      <c r="BK25" s="61">
        <v>3</v>
      </c>
      <c r="BL25" s="59" t="s">
        <v>703</v>
      </c>
      <c r="BM25" s="61">
        <v>14</v>
      </c>
      <c r="BN25" s="59" t="s">
        <v>263</v>
      </c>
      <c r="BO25" s="61">
        <v>15</v>
      </c>
      <c r="BP25" s="59" t="s">
        <v>555</v>
      </c>
      <c r="BQ25" s="61">
        <v>42</v>
      </c>
      <c r="BR25" s="59" t="s">
        <v>557</v>
      </c>
      <c r="BS25" s="61">
        <v>21</v>
      </c>
      <c r="BT25" s="59" t="s">
        <v>1208</v>
      </c>
      <c r="BU25" s="61">
        <v>10</v>
      </c>
      <c r="BV25" s="59" t="s">
        <v>1209</v>
      </c>
      <c r="BW25" s="61">
        <v>5</v>
      </c>
      <c r="BX25" s="59" t="s">
        <v>1210</v>
      </c>
      <c r="BY25" s="61">
        <v>6</v>
      </c>
      <c r="BZ25" s="59" t="s">
        <v>1211</v>
      </c>
      <c r="CA25" s="61">
        <v>3</v>
      </c>
      <c r="CB25" s="59" t="s">
        <v>1212</v>
      </c>
      <c r="CC25" s="61">
        <v>5</v>
      </c>
      <c r="CD25" s="59" t="s">
        <v>1213</v>
      </c>
      <c r="CE25" s="61">
        <v>3</v>
      </c>
      <c r="CF25" s="59" t="s">
        <v>578</v>
      </c>
      <c r="CG25" s="61">
        <v>12</v>
      </c>
      <c r="CH25" s="59" t="s">
        <v>639</v>
      </c>
      <c r="CI25" s="61">
        <v>37</v>
      </c>
      <c r="CJ25" s="59" t="s">
        <v>525</v>
      </c>
      <c r="CK25" s="61">
        <v>43</v>
      </c>
      <c r="CL25" s="59" t="s">
        <v>658</v>
      </c>
      <c r="CM25" s="61">
        <v>25</v>
      </c>
      <c r="CN25" s="59" t="s">
        <v>1214</v>
      </c>
      <c r="CO25" s="61">
        <v>5</v>
      </c>
      <c r="CP25" s="59" t="s">
        <v>495</v>
      </c>
      <c r="CQ25" s="61">
        <v>12</v>
      </c>
      <c r="CR25" s="59" t="s">
        <v>794</v>
      </c>
      <c r="CS25" s="61">
        <v>11</v>
      </c>
      <c r="CT25" s="59"/>
      <c r="CU25" s="61"/>
    </row>
    <row r="26" spans="1:99" x14ac:dyDescent="0.3">
      <c r="A26" s="68"/>
      <c r="B26" s="69"/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8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</row>
    <row r="27" spans="1:99" x14ac:dyDescent="0.3">
      <c r="B27" s="23"/>
      <c r="C27" s="23"/>
      <c r="D27" s="23"/>
      <c r="E27" s="23"/>
      <c r="F27" s="23"/>
      <c r="G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</row>
    <row r="28" spans="1:99" x14ac:dyDescent="0.3">
      <c r="A28" s="63" t="s">
        <v>36</v>
      </c>
      <c r="B28" s="23"/>
      <c r="C28" s="23"/>
      <c r="D28" s="23"/>
      <c r="E28" s="23"/>
      <c r="F28" s="23"/>
      <c r="G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</row>
    <row r="29" spans="1:99" x14ac:dyDescent="0.3">
      <c r="B29" s="23"/>
      <c r="C29" s="23"/>
      <c r="D29" s="23"/>
      <c r="E29" s="23"/>
      <c r="F29" s="23"/>
      <c r="G29" s="23"/>
      <c r="AX29" s="23"/>
      <c r="AY29" s="23"/>
      <c r="AZ29" s="23"/>
      <c r="BA29" s="23"/>
      <c r="BB29" s="23"/>
      <c r="BC29" s="23"/>
      <c r="BD29" s="23"/>
      <c r="BE29" s="23"/>
      <c r="BF29" s="23"/>
      <c r="BG29" s="23"/>
      <c r="BH29" s="23"/>
      <c r="BI29" s="23"/>
      <c r="BJ29" s="23"/>
      <c r="BK29" s="23"/>
      <c r="BL29" s="23"/>
      <c r="BM29" s="23"/>
    </row>
    <row r="30" spans="1:99" x14ac:dyDescent="0.3">
      <c r="B30" s="23"/>
      <c r="C30" s="23"/>
      <c r="D30" s="23"/>
      <c r="E30" s="23"/>
      <c r="F30" s="23"/>
      <c r="G30" s="23"/>
      <c r="AX30" s="23"/>
      <c r="AY30" s="23"/>
      <c r="AZ30" s="23"/>
      <c r="BA30" s="23"/>
      <c r="BB30" s="23"/>
      <c r="BC30" s="23"/>
      <c r="BD30" s="23"/>
      <c r="BE30" s="23"/>
      <c r="BF30" s="23"/>
      <c r="BG30" s="23"/>
      <c r="BH30" s="23"/>
      <c r="BI30" s="23"/>
      <c r="BJ30" s="23"/>
      <c r="BK30" s="23"/>
      <c r="BL30" s="23"/>
      <c r="BM30" s="23"/>
    </row>
    <row r="31" spans="1:99" x14ac:dyDescent="0.3">
      <c r="B31" s="23"/>
      <c r="C31" s="23"/>
      <c r="D31" s="23"/>
      <c r="E31" s="23"/>
      <c r="F31" s="23"/>
      <c r="G31" s="23"/>
      <c r="AX31" s="23"/>
      <c r="AY31" s="23"/>
      <c r="AZ31" s="23"/>
      <c r="BA31" s="23"/>
      <c r="BB31" s="23"/>
      <c r="BC31" s="23"/>
      <c r="BD31" s="23"/>
      <c r="BE31" s="23"/>
      <c r="BF31" s="23"/>
      <c r="BG31" s="23"/>
      <c r="BH31" s="23"/>
      <c r="BI31" s="23"/>
      <c r="BJ31" s="23"/>
      <c r="BK31" s="23"/>
      <c r="BL31" s="23"/>
      <c r="BM31" s="23"/>
    </row>
    <row r="32" spans="1:99" x14ac:dyDescent="0.3">
      <c r="B32" s="23"/>
      <c r="C32" s="23"/>
      <c r="D32" s="23"/>
      <c r="E32" s="23"/>
      <c r="F32" s="23"/>
      <c r="G32" s="23"/>
      <c r="AX32" s="23"/>
      <c r="AY32" s="23"/>
      <c r="AZ32" s="23"/>
      <c r="BA32" s="23"/>
      <c r="BB32" s="23"/>
      <c r="BC32" s="23"/>
      <c r="BD32" s="23"/>
      <c r="BE32" s="23"/>
      <c r="BF32" s="23"/>
      <c r="BG32" s="23"/>
      <c r="BH32" s="23"/>
      <c r="BI32" s="23"/>
      <c r="BJ32" s="23"/>
      <c r="BK32" s="23"/>
      <c r="BL32" s="23"/>
      <c r="BM32" s="23"/>
    </row>
    <row r="33" spans="2:65" x14ac:dyDescent="0.3">
      <c r="B33" s="23"/>
      <c r="C33" s="23"/>
      <c r="D33" s="23"/>
      <c r="E33" s="23"/>
      <c r="F33" s="23"/>
      <c r="G33" s="23"/>
      <c r="AX33" s="23"/>
      <c r="AY33" s="23"/>
      <c r="AZ33" s="23"/>
      <c r="BA33" s="23"/>
      <c r="BB33" s="23"/>
      <c r="BC33" s="23"/>
      <c r="BD33" s="23"/>
      <c r="BE33" s="23"/>
      <c r="BF33" s="23"/>
      <c r="BG33" s="23"/>
      <c r="BH33" s="23"/>
      <c r="BI33" s="23"/>
      <c r="BJ33" s="23"/>
      <c r="BK33" s="23"/>
      <c r="BL33" s="23"/>
      <c r="BM33" s="23"/>
    </row>
    <row r="34" spans="2:65" x14ac:dyDescent="0.3">
      <c r="B34" s="23"/>
      <c r="C34" s="23"/>
      <c r="D34" s="23"/>
      <c r="E34" s="23"/>
      <c r="F34" s="23"/>
      <c r="G34" s="23"/>
      <c r="AQ34" s="24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  <c r="BL34" s="23"/>
      <c r="BM34" s="23"/>
    </row>
    <row r="35" spans="2:65" x14ac:dyDescent="0.3">
      <c r="B35" s="23"/>
      <c r="C35" s="23"/>
      <c r="D35" s="23"/>
      <c r="E35" s="23"/>
      <c r="F35" s="23"/>
      <c r="G35" s="23"/>
      <c r="AX35" s="23"/>
      <c r="AY35" s="23"/>
      <c r="AZ35" s="23"/>
      <c r="BA35" s="23"/>
      <c r="BB35" s="23"/>
      <c r="BC35" s="23"/>
      <c r="BD35" s="23"/>
      <c r="BE35" s="23"/>
      <c r="BF35" s="23"/>
      <c r="BG35" s="23"/>
      <c r="BH35" s="23"/>
      <c r="BI35" s="23"/>
      <c r="BJ35" s="23"/>
      <c r="BK35" s="23"/>
      <c r="BL35" s="23"/>
      <c r="BM35" s="23"/>
    </row>
    <row r="36" spans="2:65" x14ac:dyDescent="0.3">
      <c r="BH36" s="23"/>
      <c r="BI36" s="23"/>
    </row>
  </sheetData>
  <mergeCells count="61">
    <mergeCell ref="BV6:CA6"/>
    <mergeCell ref="AJ7:AK8"/>
    <mergeCell ref="AL7:AS7"/>
    <mergeCell ref="AT7:AU8"/>
    <mergeCell ref="AV7:AW8"/>
    <mergeCell ref="B6:AS6"/>
    <mergeCell ref="AT6:AW6"/>
    <mergeCell ref="AX6:BM6"/>
    <mergeCell ref="BN6:BO8"/>
    <mergeCell ref="BP6:BU6"/>
    <mergeCell ref="B7:O7"/>
    <mergeCell ref="P7:AC7"/>
    <mergeCell ref="AD7:AE8"/>
    <mergeCell ref="AF7:AG8"/>
    <mergeCell ref="AH7:AI8"/>
    <mergeCell ref="B8:C8"/>
    <mergeCell ref="CB6:CE6"/>
    <mergeCell ref="CF6:CG8"/>
    <mergeCell ref="CH6:CQ6"/>
    <mergeCell ref="CR6:CS8"/>
    <mergeCell ref="CT6:CU8"/>
    <mergeCell ref="CP7:CQ8"/>
    <mergeCell ref="CH7:CI8"/>
    <mergeCell ref="CJ7:CK8"/>
    <mergeCell ref="CL7:CM8"/>
    <mergeCell ref="CN7:CO8"/>
    <mergeCell ref="D8:E8"/>
    <mergeCell ref="F8:G8"/>
    <mergeCell ref="H8:I8"/>
    <mergeCell ref="J8:K8"/>
    <mergeCell ref="BT7:BU8"/>
    <mergeCell ref="AX7:BC7"/>
    <mergeCell ref="BD7:BI7"/>
    <mergeCell ref="BJ7:BK8"/>
    <mergeCell ref="BL7:BM8"/>
    <mergeCell ref="V8:W8"/>
    <mergeCell ref="BP7:BQ8"/>
    <mergeCell ref="BR7:BS8"/>
    <mergeCell ref="BH8:BI8"/>
    <mergeCell ref="L8:M8"/>
    <mergeCell ref="N8:O8"/>
    <mergeCell ref="P8:Q8"/>
    <mergeCell ref="BV7:BW8"/>
    <mergeCell ref="BX7:BY8"/>
    <mergeCell ref="BZ7:CA8"/>
    <mergeCell ref="CB7:CC8"/>
    <mergeCell ref="CD7:CE8"/>
    <mergeCell ref="R8:S8"/>
    <mergeCell ref="T8:U8"/>
    <mergeCell ref="BF8:BG8"/>
    <mergeCell ref="X8:Y8"/>
    <mergeCell ref="Z8:AA8"/>
    <mergeCell ref="AB8:AC8"/>
    <mergeCell ref="AL8:AM8"/>
    <mergeCell ref="AN8:AO8"/>
    <mergeCell ref="AP8:AQ8"/>
    <mergeCell ref="AR8:AS8"/>
    <mergeCell ref="AX8:AY8"/>
    <mergeCell ref="AZ8:BA8"/>
    <mergeCell ref="BB8:BC8"/>
    <mergeCell ref="BD8:BE8"/>
  </mergeCells>
  <hyperlinks>
    <hyperlink ref="L1" location="Índice!B1" display="Índice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Índice</vt:lpstr>
      <vt:lpstr>Tabla 1</vt:lpstr>
      <vt:lpstr>Tabla 2</vt:lpstr>
      <vt:lpstr>Tabla 3</vt:lpstr>
      <vt:lpstr>Tabla 4</vt:lpstr>
      <vt:lpstr>Tabla 5</vt:lpstr>
      <vt:lpstr>Tabla 6</vt:lpstr>
      <vt:lpstr>Tabla 7</vt:lpstr>
      <vt:lpstr>Tabla 8</vt:lpstr>
      <vt:lpstr>Gráficos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Nombres de las calles de la Comunidad de Madrid 2024</dc:title>
  <dc:subject>Viales y literales</dc:subject>
  <dc:creator>Dirección General de Economía e Industria. Comunidad de Madrid</dc:creator>
  <cp:keywords>callejero, calles, nombre vías, clasificación calles, literales</cp:keywords>
  <dc:description/>
  <cp:lastModifiedBy>D.G. de Economía e Industria. Comunidad de Madrid</cp:lastModifiedBy>
  <cp:revision/>
  <dcterms:created xsi:type="dcterms:W3CDTF">2021-10-19T15:29:52Z</dcterms:created>
  <dcterms:modified xsi:type="dcterms:W3CDTF">2025-10-29T08:10:27Z</dcterms:modified>
  <cp:category/>
  <cp:contentStatus/>
</cp:coreProperties>
</file>